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andraos/PME MTL/Communications Réseau - Documents/Graphisme/Reseau/Outils-Demarrage-2020/Plan d'affaires/"/>
    </mc:Choice>
  </mc:AlternateContent>
  <xr:revisionPtr revIDLastSave="0" documentId="13_ncr:1_{5EE3A795-E292-C044-B779-D6464F39CC49}" xr6:coauthVersionLast="45" xr6:coauthVersionMax="45" xr10:uidLastSave="{00000000-0000-0000-0000-000000000000}"/>
  <bookViews>
    <workbookView xWindow="0" yWindow="460" windowWidth="28800" windowHeight="17540" tabRatio="722" activeTab="1" xr2:uid="{00000000-000D-0000-FFFF-FFFF00000000}"/>
  </bookViews>
  <sheets>
    <sheet name="Hypothèses" sheetId="6" r:id="rId1"/>
    <sheet name="Détail des ventes" sheetId="12" r:id="rId2"/>
    <sheet name="Budget de caisse - An 1" sheetId="4" r:id="rId3"/>
    <sheet name="Budget de caisse - An 2" sheetId="13" r:id="rId4"/>
    <sheet name="États des résultats" sheetId="3" r:id="rId5"/>
  </sheets>
  <definedNames>
    <definedName name="_xlnm.Print_Area" localSheetId="2">'Budget de caisse - An 1'!$A$1:$O$75</definedName>
    <definedName name="_xlnm.Print_Area" localSheetId="3">'Budget de caisse - An 2'!$A$2:$M$75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3" l="1"/>
  <c r="A1" i="13"/>
  <c r="A1" i="4"/>
  <c r="E53" i="3"/>
  <c r="E52" i="3"/>
  <c r="E33" i="3"/>
  <c r="E12" i="3"/>
  <c r="E10" i="3"/>
  <c r="C5" i="13"/>
  <c r="D5" i="13"/>
  <c r="E5" i="13"/>
  <c r="F5" i="13"/>
  <c r="G5" i="13"/>
  <c r="H5" i="13"/>
  <c r="I5" i="13"/>
  <c r="J5" i="13"/>
  <c r="K5" i="13"/>
  <c r="L5" i="13"/>
  <c r="M5" i="13"/>
  <c r="B5" i="13"/>
  <c r="M72" i="13"/>
  <c r="L72" i="13"/>
  <c r="K72" i="13"/>
  <c r="J72" i="13"/>
  <c r="I72" i="13"/>
  <c r="H72" i="13"/>
  <c r="G72" i="13"/>
  <c r="F72" i="13"/>
  <c r="E72" i="13"/>
  <c r="D72" i="13"/>
  <c r="C72" i="13"/>
  <c r="B72" i="13"/>
  <c r="O71" i="13"/>
  <c r="O70" i="13"/>
  <c r="O69" i="13"/>
  <c r="E65" i="3" s="1"/>
  <c r="O68" i="13"/>
  <c r="E64" i="3" s="1"/>
  <c r="O66" i="13"/>
  <c r="E62" i="3" s="1"/>
  <c r="O65" i="13"/>
  <c r="E61" i="3" s="1"/>
  <c r="O64" i="13"/>
  <c r="O63" i="13"/>
  <c r="E60" i="3" s="1"/>
  <c r="O62" i="13"/>
  <c r="E59" i="3" s="1"/>
  <c r="O61" i="13"/>
  <c r="E58" i="3" s="1"/>
  <c r="O59" i="13"/>
  <c r="E55" i="3" s="1"/>
  <c r="O58" i="13"/>
  <c r="E54" i="3" s="1"/>
  <c r="O57" i="13"/>
  <c r="O56" i="13"/>
  <c r="O54" i="13"/>
  <c r="E49" i="3" s="1"/>
  <c r="O53" i="13"/>
  <c r="E48" i="3" s="1"/>
  <c r="O52" i="13"/>
  <c r="E47" i="3" s="1"/>
  <c r="O51" i="13"/>
  <c r="E46" i="3" s="1"/>
  <c r="O50" i="13"/>
  <c r="E45" i="3" s="1"/>
  <c r="O49" i="13"/>
  <c r="E44" i="3" s="1"/>
  <c r="O48" i="13"/>
  <c r="E43" i="3" s="1"/>
  <c r="O47" i="13"/>
  <c r="E42" i="3" s="1"/>
  <c r="O45" i="13"/>
  <c r="E39" i="3" s="1"/>
  <c r="O44" i="13"/>
  <c r="E38" i="3" s="1"/>
  <c r="O43" i="13"/>
  <c r="O42" i="13"/>
  <c r="O41" i="13"/>
  <c r="O40" i="13"/>
  <c r="O39" i="13"/>
  <c r="E37" i="3" s="1"/>
  <c r="O38" i="13"/>
  <c r="E36" i="3" s="1"/>
  <c r="O37" i="13"/>
  <c r="E35" i="3" s="1"/>
  <c r="O36" i="13"/>
  <c r="E34" i="3" s="1"/>
  <c r="O35" i="13"/>
  <c r="O34" i="13"/>
  <c r="E32" i="3" s="1"/>
  <c r="O32" i="13"/>
  <c r="E29" i="3" s="1"/>
  <c r="O31" i="13"/>
  <c r="E28" i="3" s="1"/>
  <c r="O30" i="13"/>
  <c r="E27" i="3" s="1"/>
  <c r="O29" i="13"/>
  <c r="E26" i="3" s="1"/>
  <c r="O28" i="13"/>
  <c r="E25" i="3" s="1"/>
  <c r="O27" i="13"/>
  <c r="E24" i="3" s="1"/>
  <c r="O25" i="13"/>
  <c r="E14" i="3" s="1"/>
  <c r="O24" i="13"/>
  <c r="E13" i="3" s="1"/>
  <c r="O23" i="13"/>
  <c r="O22" i="13"/>
  <c r="E11" i="3" s="1"/>
  <c r="O21" i="13"/>
  <c r="O20" i="13"/>
  <c r="E9" i="3" s="1"/>
  <c r="O15" i="13"/>
  <c r="O14" i="13"/>
  <c r="O13" i="13"/>
  <c r="O12" i="13"/>
  <c r="O10" i="13"/>
  <c r="E5" i="3" s="1"/>
  <c r="B29" i="3"/>
  <c r="B58" i="3"/>
  <c r="A61" i="3"/>
  <c r="A62" i="3"/>
  <c r="A64" i="3"/>
  <c r="A65" i="3"/>
  <c r="A52" i="3"/>
  <c r="A53" i="3"/>
  <c r="A54" i="3"/>
  <c r="A55" i="3"/>
  <c r="A57" i="3"/>
  <c r="A58" i="3"/>
  <c r="A59" i="3"/>
  <c r="A60" i="3"/>
  <c r="A24" i="3"/>
  <c r="A25" i="3"/>
  <c r="A26" i="3"/>
  <c r="A27" i="3"/>
  <c r="A28" i="3"/>
  <c r="A29" i="3"/>
  <c r="A31" i="3"/>
  <c r="A32" i="3"/>
  <c r="A33" i="3"/>
  <c r="A34" i="3"/>
  <c r="A35" i="3"/>
  <c r="A36" i="3"/>
  <c r="A37" i="3"/>
  <c r="A38" i="3"/>
  <c r="A39" i="3"/>
  <c r="A41" i="3"/>
  <c r="A42" i="3"/>
  <c r="A43" i="3"/>
  <c r="A44" i="3"/>
  <c r="A45" i="3"/>
  <c r="A46" i="3"/>
  <c r="A47" i="3"/>
  <c r="A48" i="3"/>
  <c r="A49" i="3"/>
  <c r="A51" i="3"/>
  <c r="A23" i="3"/>
  <c r="B10" i="3"/>
  <c r="A14" i="3"/>
  <c r="A10" i="3"/>
  <c r="A11" i="3"/>
  <c r="A12" i="3"/>
  <c r="A13" i="3"/>
  <c r="A9" i="3"/>
  <c r="O10" i="4"/>
  <c r="B5" i="3" s="1"/>
  <c r="O15" i="4"/>
  <c r="O14" i="4"/>
  <c r="O13" i="4"/>
  <c r="O12" i="4"/>
  <c r="O71" i="4"/>
  <c r="O70" i="4"/>
  <c r="O69" i="4"/>
  <c r="B65" i="3" s="1"/>
  <c r="O68" i="4"/>
  <c r="B64" i="3" s="1"/>
  <c r="O66" i="4"/>
  <c r="B62" i="3" s="1"/>
  <c r="O65" i="4"/>
  <c r="B61" i="3" s="1"/>
  <c r="O64" i="4"/>
  <c r="O63" i="4"/>
  <c r="B60" i="3" s="1"/>
  <c r="O62" i="4"/>
  <c r="B59" i="3" s="1"/>
  <c r="O61" i="4"/>
  <c r="O59" i="4"/>
  <c r="B55" i="3" s="1"/>
  <c r="O58" i="4"/>
  <c r="B54" i="3" s="1"/>
  <c r="O57" i="4"/>
  <c r="B53" i="3" s="1"/>
  <c r="O56" i="4"/>
  <c r="B52" i="3" s="1"/>
  <c r="O54" i="4"/>
  <c r="B49" i="3" s="1"/>
  <c r="O53" i="4"/>
  <c r="B48" i="3" s="1"/>
  <c r="O52" i="4"/>
  <c r="B47" i="3" s="1"/>
  <c r="O51" i="4"/>
  <c r="B46" i="3" s="1"/>
  <c r="O50" i="4"/>
  <c r="B45" i="3" s="1"/>
  <c r="O49" i="4"/>
  <c r="B44" i="3" s="1"/>
  <c r="O48" i="4"/>
  <c r="B43" i="3" s="1"/>
  <c r="O47" i="4"/>
  <c r="B42" i="3" s="1"/>
  <c r="O45" i="4"/>
  <c r="B39" i="3" s="1"/>
  <c r="O44" i="4"/>
  <c r="B38" i="3" s="1"/>
  <c r="O43" i="4"/>
  <c r="O42" i="4"/>
  <c r="O41" i="4"/>
  <c r="O40" i="4"/>
  <c r="O39" i="4"/>
  <c r="B37" i="3" s="1"/>
  <c r="O38" i="4"/>
  <c r="B36" i="3" s="1"/>
  <c r="O37" i="4"/>
  <c r="B35" i="3" s="1"/>
  <c r="O36" i="4"/>
  <c r="B34" i="3" s="1"/>
  <c r="O35" i="4"/>
  <c r="B33" i="3" s="1"/>
  <c r="O34" i="4"/>
  <c r="B32" i="3" s="1"/>
  <c r="O32" i="4"/>
  <c r="O31" i="4"/>
  <c r="B28" i="3" s="1"/>
  <c r="O30" i="4"/>
  <c r="B27" i="3" s="1"/>
  <c r="O29" i="4"/>
  <c r="B26" i="3" s="1"/>
  <c r="O28" i="4"/>
  <c r="B25" i="3" s="1"/>
  <c r="O27" i="4"/>
  <c r="B24" i="3" s="1"/>
  <c r="O21" i="4"/>
  <c r="O22" i="4"/>
  <c r="B11" i="3" s="1"/>
  <c r="O23" i="4"/>
  <c r="B12" i="3" s="1"/>
  <c r="O24" i="4"/>
  <c r="B13" i="3" s="1"/>
  <c r="O25" i="4"/>
  <c r="B14" i="3" s="1"/>
  <c r="O20" i="4"/>
  <c r="B9" i="3" s="1"/>
  <c r="B72" i="4"/>
  <c r="M72" i="4"/>
  <c r="K36" i="12"/>
  <c r="H9" i="13" s="1"/>
  <c r="H17" i="13" s="1"/>
  <c r="F36" i="12"/>
  <c r="C9" i="13" s="1"/>
  <c r="G36" i="12"/>
  <c r="D9" i="13" s="1"/>
  <c r="D17" i="13" s="1"/>
  <c r="H36" i="12"/>
  <c r="E9" i="13" s="1"/>
  <c r="E17" i="13" s="1"/>
  <c r="I36" i="12"/>
  <c r="F9" i="13" s="1"/>
  <c r="F17" i="13" s="1"/>
  <c r="J36" i="12"/>
  <c r="G9" i="13" s="1"/>
  <c r="G17" i="13" s="1"/>
  <c r="L36" i="12"/>
  <c r="I9" i="13"/>
  <c r="I17" i="13" s="1"/>
  <c r="M36" i="12"/>
  <c r="J9" i="13"/>
  <c r="J17" i="13" s="1"/>
  <c r="N36" i="12"/>
  <c r="K9" i="13" s="1"/>
  <c r="K17" i="13" s="1"/>
  <c r="O36" i="12"/>
  <c r="L9" i="13" s="1"/>
  <c r="L17" i="13" s="1"/>
  <c r="P36" i="12"/>
  <c r="M9" i="13" s="1"/>
  <c r="M17" i="13" s="1"/>
  <c r="E36" i="12"/>
  <c r="B9" i="13" s="1"/>
  <c r="B17" i="13" s="1"/>
  <c r="B74" i="13" s="1"/>
  <c r="C7" i="13" s="1"/>
  <c r="C5" i="4"/>
  <c r="D5" i="4"/>
  <c r="E5" i="4"/>
  <c r="F5" i="4"/>
  <c r="G5" i="4"/>
  <c r="H5" i="4"/>
  <c r="I5" i="4"/>
  <c r="J5" i="4"/>
  <c r="K5" i="4"/>
  <c r="L5" i="4"/>
  <c r="M5" i="4"/>
  <c r="B5" i="4"/>
  <c r="R34" i="12"/>
  <c r="S34" i="12" s="1"/>
  <c r="R33" i="12"/>
  <c r="S33" i="12" s="1"/>
  <c r="R32" i="12"/>
  <c r="S32" i="12" s="1"/>
  <c r="R31" i="12"/>
  <c r="S31" i="12"/>
  <c r="R30" i="12"/>
  <c r="R36" i="12" s="1"/>
  <c r="R19" i="12"/>
  <c r="R18" i="12"/>
  <c r="S18" i="12" s="1"/>
  <c r="K24" i="12"/>
  <c r="H9" i="4" s="1"/>
  <c r="H17" i="4" s="1"/>
  <c r="P24" i="12"/>
  <c r="M9" i="4"/>
  <c r="M17" i="4"/>
  <c r="O24" i="12"/>
  <c r="L9" i="4" s="1"/>
  <c r="L17" i="4" s="1"/>
  <c r="N24" i="12"/>
  <c r="K9" i="4" s="1"/>
  <c r="K17" i="4" s="1"/>
  <c r="M24" i="12"/>
  <c r="J9" i="4"/>
  <c r="J17" i="4"/>
  <c r="L24" i="12"/>
  <c r="I9" i="4" s="1"/>
  <c r="I17" i="4" s="1"/>
  <c r="J24" i="12"/>
  <c r="G9" i="4"/>
  <c r="G17" i="4" s="1"/>
  <c r="I24" i="12"/>
  <c r="F9" i="4" s="1"/>
  <c r="F17" i="4" s="1"/>
  <c r="H24" i="12"/>
  <c r="E9" i="4" s="1"/>
  <c r="E17" i="4" s="1"/>
  <c r="G24" i="12"/>
  <c r="D9" i="4" s="1"/>
  <c r="D17" i="4" s="1"/>
  <c r="F24" i="12"/>
  <c r="C9" i="4"/>
  <c r="C17" i="4" s="1"/>
  <c r="E24" i="12"/>
  <c r="B9" i="4"/>
  <c r="B17" i="4"/>
  <c r="B74" i="4" s="1"/>
  <c r="C7" i="4" s="1"/>
  <c r="R20" i="12"/>
  <c r="S20" i="12" s="1"/>
  <c r="R21" i="12"/>
  <c r="S21" i="12"/>
  <c r="R22" i="12"/>
  <c r="S22" i="12" s="1"/>
  <c r="L72" i="4"/>
  <c r="K72" i="4"/>
  <c r="J72" i="4"/>
  <c r="I72" i="4"/>
  <c r="H72" i="4"/>
  <c r="G72" i="4"/>
  <c r="F72" i="4"/>
  <c r="E72" i="4"/>
  <c r="D72" i="4"/>
  <c r="C72" i="4"/>
  <c r="C74" i="4" l="1"/>
  <c r="D7" i="4" s="1"/>
  <c r="D74" i="4" s="1"/>
  <c r="E7" i="4" s="1"/>
  <c r="E74" i="4" s="1"/>
  <c r="F7" i="4" s="1"/>
  <c r="F74" i="4" s="1"/>
  <c r="G7" i="4" s="1"/>
  <c r="G74" i="4" s="1"/>
  <c r="H7" i="4" s="1"/>
  <c r="H74" i="4" s="1"/>
  <c r="I7" i="4" s="1"/>
  <c r="I74" i="4" s="1"/>
  <c r="J7" i="4" s="1"/>
  <c r="J74" i="4" s="1"/>
  <c r="K7" i="4" s="1"/>
  <c r="K74" i="4" s="1"/>
  <c r="L7" i="4" s="1"/>
  <c r="L74" i="4" s="1"/>
  <c r="M7" i="4" s="1"/>
  <c r="M74" i="4" s="1"/>
  <c r="R24" i="12"/>
  <c r="S30" i="12"/>
  <c r="S36" i="12" s="1"/>
  <c r="S19" i="12"/>
  <c r="S24" i="12" s="1"/>
  <c r="O9" i="13"/>
  <c r="E4" i="3" s="1"/>
  <c r="E6" i="3" s="1"/>
  <c r="F64" i="3" s="1"/>
  <c r="C17" i="13"/>
  <c r="C74" i="13" s="1"/>
  <c r="D7" i="13" s="1"/>
  <c r="D74" i="13" s="1"/>
  <c r="E7" i="13" s="1"/>
  <c r="E74" i="13" s="1"/>
  <c r="F7" i="13" s="1"/>
  <c r="F74" i="13" s="1"/>
  <c r="G7" i="13" s="1"/>
  <c r="G74" i="13" s="1"/>
  <c r="H7" i="13" s="1"/>
  <c r="H74" i="13" s="1"/>
  <c r="I7" i="13" s="1"/>
  <c r="I74" i="13" s="1"/>
  <c r="J7" i="13" s="1"/>
  <c r="J74" i="13" s="1"/>
  <c r="K7" i="13" s="1"/>
  <c r="K74" i="13" s="1"/>
  <c r="L7" i="13" s="1"/>
  <c r="L74" i="13" s="1"/>
  <c r="M7" i="13" s="1"/>
  <c r="M74" i="13" s="1"/>
  <c r="F11" i="3"/>
  <c r="F44" i="3"/>
  <c r="F54" i="3"/>
  <c r="C43" i="3"/>
  <c r="B69" i="3"/>
  <c r="C69" i="3" s="1"/>
  <c r="C48" i="3"/>
  <c r="C60" i="3"/>
  <c r="C42" i="3"/>
  <c r="C35" i="3"/>
  <c r="C39" i="3"/>
  <c r="C49" i="3"/>
  <c r="C52" i="3"/>
  <c r="C61" i="3"/>
  <c r="C59" i="3"/>
  <c r="F24" i="3"/>
  <c r="E69" i="3"/>
  <c r="O9" i="4"/>
  <c r="B4" i="3" s="1"/>
  <c r="B6" i="3" s="1"/>
  <c r="C62" i="3" s="1"/>
  <c r="C9" i="3"/>
  <c r="B17" i="3"/>
  <c r="C17" i="3" s="1"/>
  <c r="C26" i="3"/>
  <c r="C28" i="3"/>
  <c r="F35" i="3"/>
  <c r="F49" i="3"/>
  <c r="F12" i="3"/>
  <c r="F25" i="3"/>
  <c r="F36" i="3"/>
  <c r="F48" i="3"/>
  <c r="F37" i="3"/>
  <c r="C11" i="3"/>
  <c r="E17" i="3"/>
  <c r="F17" i="3" s="1"/>
  <c r="T19" i="12" l="1"/>
  <c r="T18" i="12"/>
  <c r="T24" i="12" s="1"/>
  <c r="T22" i="12"/>
  <c r="T34" i="12"/>
  <c r="T31" i="12"/>
  <c r="T32" i="12"/>
  <c r="T30" i="12"/>
  <c r="T36" i="12" s="1"/>
  <c r="T33" i="12"/>
  <c r="C45" i="3"/>
  <c r="C64" i="3"/>
  <c r="C24" i="3"/>
  <c r="C37" i="3"/>
  <c r="F62" i="3"/>
  <c r="C53" i="3"/>
  <c r="C25" i="3"/>
  <c r="F34" i="3"/>
  <c r="F29" i="3"/>
  <c r="F33" i="3"/>
  <c r="F65" i="3"/>
  <c r="C14" i="3"/>
  <c r="F42" i="3"/>
  <c r="F39" i="3"/>
  <c r="F55" i="3"/>
  <c r="F32" i="3"/>
  <c r="F69" i="3"/>
  <c r="F14" i="3"/>
  <c r="F45" i="3"/>
  <c r="C67" i="3"/>
  <c r="B19" i="3"/>
  <c r="C55" i="3"/>
  <c r="C10" i="3"/>
  <c r="C32" i="3"/>
  <c r="C13" i="3"/>
  <c r="C44" i="3"/>
  <c r="C36" i="3"/>
  <c r="C27" i="3"/>
  <c r="C34" i="3"/>
  <c r="C47" i="3"/>
  <c r="C46" i="3"/>
  <c r="C58" i="3"/>
  <c r="C29" i="3"/>
  <c r="C54" i="3"/>
  <c r="C12" i="3"/>
  <c r="C65" i="3"/>
  <c r="C33" i="3"/>
  <c r="C38" i="3"/>
  <c r="T21" i="12"/>
  <c r="T20" i="12"/>
  <c r="F10" i="3"/>
  <c r="F13" i="3"/>
  <c r="F53" i="3"/>
  <c r="F26" i="3"/>
  <c r="F59" i="3"/>
  <c r="F60" i="3"/>
  <c r="F47" i="3"/>
  <c r="E19" i="3"/>
  <c r="F38" i="3"/>
  <c r="F46" i="3"/>
  <c r="F52" i="3"/>
  <c r="F27" i="3"/>
  <c r="F9" i="3"/>
  <c r="F67" i="3"/>
  <c r="F58" i="3"/>
  <c r="F28" i="3"/>
  <c r="F43" i="3"/>
  <c r="F61" i="3"/>
  <c r="F19" i="3" l="1"/>
  <c r="E71" i="3"/>
  <c r="C19" i="3"/>
  <c r="B71" i="3"/>
  <c r="B73" i="3" l="1"/>
  <c r="C73" i="3" s="1"/>
  <c r="C71" i="3"/>
  <c r="F71" i="3"/>
  <c r="E73" i="3"/>
  <c r="F73" i="3" s="1"/>
  <c r="B75" i="3" l="1"/>
  <c r="C75" i="3" s="1"/>
  <c r="E75" i="3"/>
  <c r="F7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Marie-Hélène Rainville</author>
  </authors>
  <commentList>
    <comment ref="T16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CDEC-RPP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Vous indique quel pourcentage de vos revenus est tiré de chacun des produits vendus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Marie-Hélène Rainville</author>
  </authors>
  <commentList>
    <comment ref="A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CDEC-RPP:</t>
        </r>
        <r>
          <rPr>
            <sz val="9"/>
            <color indexed="81"/>
            <rFont val="Tahoma"/>
            <family val="2"/>
          </rPr>
          <t xml:space="preserve">
Ces données sont liées à l'onglet "Ventes" - ne pas effacer les formules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Marie-Hélène Rainville</author>
  </authors>
  <commentList>
    <comment ref="A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CDEC-RPP:</t>
        </r>
        <r>
          <rPr>
            <sz val="9"/>
            <color indexed="81"/>
            <rFont val="Tahoma"/>
            <family val="2"/>
          </rPr>
          <t xml:space="preserve">
Ces données sont liées à l'onglet "Ventes" - ne pas effacer les formules</t>
        </r>
      </text>
    </comment>
  </commentList>
</comments>
</file>

<file path=xl/sharedStrings.xml><?xml version="1.0" encoding="utf-8"?>
<sst xmlns="http://schemas.openxmlformats.org/spreadsheetml/2006/main" count="190" uniqueCount="99">
  <si>
    <t>Mise de fonds en argent</t>
  </si>
  <si>
    <t>Subventions</t>
  </si>
  <si>
    <t>Marge de crédit</t>
  </si>
  <si>
    <t>Ventes encaissées</t>
  </si>
  <si>
    <t>Autres revenus</t>
  </si>
  <si>
    <t>TOTAL RECETTES</t>
  </si>
  <si>
    <t>Main-d'œuvre directe (MOD)</t>
  </si>
  <si>
    <t>Sous-traitance</t>
  </si>
  <si>
    <t xml:space="preserve">Salaires ventes </t>
  </si>
  <si>
    <t>Salaires-administration</t>
  </si>
  <si>
    <t>Retenues à la source</t>
  </si>
  <si>
    <t>Honoraires professionnels</t>
  </si>
  <si>
    <t>Loyer</t>
  </si>
  <si>
    <t>Assurances</t>
  </si>
  <si>
    <t>Taxes et permis</t>
  </si>
  <si>
    <t xml:space="preserve"> </t>
  </si>
  <si>
    <t>Frais de représentation</t>
  </si>
  <si>
    <t>Frais de bureau</t>
  </si>
  <si>
    <t>Frais de déplacements</t>
  </si>
  <si>
    <t>Taxes foncières</t>
  </si>
  <si>
    <t>Améliorations locatives</t>
  </si>
  <si>
    <t xml:space="preserve">Intérêt sur le prêt </t>
  </si>
  <si>
    <t>Frais bancaires</t>
  </si>
  <si>
    <t>Imprévus</t>
  </si>
  <si>
    <t>Impôts</t>
  </si>
  <si>
    <t>TOTAL DÉBOURSÉS</t>
  </si>
  <si>
    <t>TOTAL</t>
  </si>
  <si>
    <t>Amortissement</t>
  </si>
  <si>
    <t>ÉTATS DES RÉSULTATS</t>
  </si>
  <si>
    <t>Revenus d'exploitation</t>
  </si>
  <si>
    <t>Autres</t>
  </si>
  <si>
    <t>Total des revenus</t>
  </si>
  <si>
    <t>Moins: Stock de fin</t>
  </si>
  <si>
    <t>Marge bénéficiaire brute</t>
  </si>
  <si>
    <t>BÉNÉFICE AVANT IMPÔTS</t>
  </si>
  <si>
    <t>BÉNÉFICE NET</t>
  </si>
  <si>
    <t>Hébergement Web</t>
  </si>
  <si>
    <t>Développement Web</t>
  </si>
  <si>
    <t>Frais Paypal ou autres Web</t>
  </si>
  <si>
    <t>Référencement</t>
  </si>
  <si>
    <t>Emballage</t>
  </si>
  <si>
    <t>Transport</t>
  </si>
  <si>
    <t>Détaillez vos hypothèses ici.</t>
  </si>
  <si>
    <t>Achats de matières premières</t>
  </si>
  <si>
    <t>UNITÉS</t>
  </si>
  <si>
    <t>DOLLARS</t>
  </si>
  <si>
    <t>VENTES TOTALES</t>
  </si>
  <si>
    <t>MIX</t>
  </si>
  <si>
    <t>Attention: Inscrivez l'information dans les cellules grises uniquement</t>
  </si>
  <si>
    <t>Identifiez ici le produit 1</t>
  </si>
  <si>
    <t>Identifiez ici le produit 2</t>
  </si>
  <si>
    <t>Identifiez ici le produit 3</t>
  </si>
  <si>
    <t>Identifiez ici le produit 4</t>
  </si>
  <si>
    <t>Identifiez ici le produit 5</t>
  </si>
  <si>
    <t>Ces montants seront rapportés automatiquement dans le budget de caisse</t>
  </si>
  <si>
    <t>Budget de caisse pour l'an 1</t>
  </si>
  <si>
    <t xml:space="preserve">Prêt bancaire </t>
  </si>
  <si>
    <t>PRÉVISIONS DE VENTES UNITAIRES POUR L'AN 2</t>
  </si>
  <si>
    <t>PRÉVISIONS DE VENTES UNITAIRES POUR L'AN 1</t>
  </si>
  <si>
    <t>Prix unitaire</t>
  </si>
  <si>
    <t>Pour une entreprise de service:</t>
  </si>
  <si>
    <t>Votre produit = une heure de service</t>
  </si>
  <si>
    <t>Pour une entreprise de fabrication:</t>
  </si>
  <si>
    <t>Identifiez chacun des produits fabriqués et son prix de vente unitaire</t>
  </si>
  <si>
    <t>Dans le tableau, inscrivez le nombre d'unités vendues à chaque mois - tenez compte de la saisonnalité!</t>
  </si>
  <si>
    <t>Dans le tableau, inscrivez le nombre d'heures facturables pour chaque période - tenez compte de la saisonnalité!</t>
  </si>
  <si>
    <t>Le prix unitaire correspond à votre taux horaire</t>
  </si>
  <si>
    <t>Si vous avez différents clients ou différents services, inscrivez-les en tant que produit distincts (= taux horaire distincts)</t>
  </si>
  <si>
    <t>Publicité &amp; Promotion</t>
  </si>
  <si>
    <t>Frais de paiements des clients</t>
  </si>
  <si>
    <t xml:space="preserve">Coûts directs de fabrication </t>
  </si>
  <si>
    <t>Ressources humaines</t>
  </si>
  <si>
    <t>Loyer et dépenses connexes</t>
  </si>
  <si>
    <t>Publicité et autres frais</t>
  </si>
  <si>
    <t>Frais Web</t>
  </si>
  <si>
    <t>Autre (spécifiez)</t>
  </si>
  <si>
    <t>Important: N'écrivez pas dans les cases coloriées (elles contiennent des formules)</t>
  </si>
  <si>
    <t>ENCAISSE DE DÉBUT</t>
  </si>
  <si>
    <t>Autres entrées de fonds</t>
  </si>
  <si>
    <t>ENCAISSE DE FIN DE PÉRIODE</t>
  </si>
  <si>
    <t>Autres sorties de fonds</t>
  </si>
  <si>
    <t>Électricité &amp; chauffage</t>
  </si>
  <si>
    <t>Téléphone &amp; Internet</t>
  </si>
  <si>
    <t>Entretien &amp; Réparations</t>
  </si>
  <si>
    <t>Équipements de production</t>
  </si>
  <si>
    <t>Équipements informatiques</t>
  </si>
  <si>
    <t>Équipements de bureau</t>
  </si>
  <si>
    <t>Associations &amp; abonnements</t>
  </si>
  <si>
    <t>Dividendes &amp; prélevements</t>
  </si>
  <si>
    <t>Remboursement du prêt (capital)</t>
  </si>
  <si>
    <t>Stock de début</t>
  </si>
  <si>
    <t>IMPÔTS (20%)</t>
  </si>
  <si>
    <t>Frais généraux d'administration</t>
  </si>
  <si>
    <t>Total des FG&amp;A</t>
  </si>
  <si>
    <t>Année 1</t>
  </si>
  <si>
    <t>Année 2</t>
  </si>
  <si>
    <t>Budget de caisse pour l'an 2</t>
  </si>
  <si>
    <t>Coûts des produits vendus (CMV)</t>
  </si>
  <si>
    <t>Mon entreprise (à modifier)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</si>
</sst>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* #,##0.00_)\ &quot;$&quot;_ ;_ * \(#,##0.00\)\ &quot;$&quot;_ ;_ * &quot;-&quot;??_)\ &quot;$&quot;_ ;_ @_ "/>
    <numFmt numFmtId="164" formatCode="_-* #,##0.00\ &quot;$&quot;_-;\-* #,##0.00\ &quot;$&quot;_-;_-* &quot;-&quot;??\ &quot;$&quot;_-;_-@_-"/>
    <numFmt numFmtId="165" formatCode="_-* #,##0\ &quot;$&quot;_-;\-* #,##0\ &quot;$&quot;_-;_-* &quot;-&quot;??\ &quot;$&quot;_-;_-@_-"/>
    <numFmt numFmtId="166" formatCode="#,##0.00\ &quot;$&quot;;[Red]\-#,##0.00\ &quot;$&quot;"/>
    <numFmt numFmtId="167" formatCode="_ * #,##0_)\ &quot;$&quot;_ ;_ * \(#,##0\)\ &quot;$&quot;_ ;_ * &quot;-&quot;??_)\ &quot;$&quot;_ ;_ @_ "/>
  </numFmts>
  <fonts count="3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50"/>
      <name val="Calibri"/>
      <family val="2"/>
    </font>
    <font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8"/>
      <name val="Calibri"/>
      <family val="2"/>
    </font>
    <font>
      <sz val="10"/>
      <color indexed="50"/>
      <name val="Arial"/>
      <family val="2"/>
    </font>
    <font>
      <sz val="10"/>
      <color indexed="63"/>
      <name val="Arial"/>
      <family val="2"/>
    </font>
    <font>
      <b/>
      <sz val="10"/>
      <color indexed="8"/>
      <name val="Calibri"/>
      <family val="2"/>
    </font>
    <font>
      <b/>
      <i/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b/>
      <i/>
      <sz val="12"/>
      <color indexed="8"/>
      <name val="Arial"/>
      <family val="2"/>
    </font>
    <font>
      <b/>
      <sz val="24"/>
      <color indexed="50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sz val="16"/>
      <color indexed="8"/>
      <name val="Arial"/>
      <family val="2"/>
    </font>
    <font>
      <b/>
      <sz val="24"/>
      <color indexed="10"/>
      <name val="Calibri"/>
      <family val="2"/>
    </font>
    <font>
      <b/>
      <sz val="16"/>
      <color indexed="9"/>
      <name val="Arial"/>
      <family val="2"/>
    </font>
    <font>
      <b/>
      <sz val="24"/>
      <color indexed="10"/>
      <name val="Arial"/>
      <family val="2"/>
    </font>
    <font>
      <b/>
      <sz val="12"/>
      <color indexed="9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6">
    <xf numFmtId="0" fontId="0" fillId="0" borderId="0" xfId="0"/>
    <xf numFmtId="3" fontId="4" fillId="0" borderId="0" xfId="1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Protection="1"/>
    <xf numFmtId="0" fontId="4" fillId="0" borderId="1" xfId="0" applyFont="1" applyFill="1" applyBorder="1" applyProtection="1"/>
    <xf numFmtId="0" fontId="4" fillId="0" borderId="0" xfId="0" applyFont="1" applyFill="1" applyProtection="1"/>
    <xf numFmtId="0" fontId="7" fillId="0" borderId="0" xfId="0" applyFont="1" applyFill="1" applyProtection="1"/>
    <xf numFmtId="3" fontId="3" fillId="0" borderId="0" xfId="1" applyNumberFormat="1" applyFont="1" applyFill="1" applyBorder="1" applyProtection="1"/>
    <xf numFmtId="0" fontId="3" fillId="0" borderId="0" xfId="0" applyFont="1" applyFill="1" applyProtection="1"/>
    <xf numFmtId="0" fontId="12" fillId="0" borderId="0" xfId="0" applyFont="1" applyFill="1" applyProtection="1"/>
    <xf numFmtId="167" fontId="4" fillId="0" borderId="0" xfId="1" applyNumberFormat="1" applyFont="1" applyFill="1" applyBorder="1" applyProtection="1"/>
    <xf numFmtId="167" fontId="4" fillId="0" borderId="2" xfId="1" applyNumberFormat="1" applyFont="1" applyFill="1" applyBorder="1" applyProtection="1"/>
    <xf numFmtId="167" fontId="4" fillId="0" borderId="3" xfId="1" applyNumberFormat="1" applyFont="1" applyFill="1" applyBorder="1" applyProtection="1"/>
    <xf numFmtId="0" fontId="5" fillId="2" borderId="4" xfId="0" applyFont="1" applyFill="1" applyBorder="1" applyProtection="1"/>
    <xf numFmtId="0" fontId="5" fillId="0" borderId="0" xfId="0" applyFont="1" applyFill="1" applyBorder="1" applyProtection="1"/>
    <xf numFmtId="0" fontId="13" fillId="0" borderId="0" xfId="0" applyFont="1" applyProtection="1"/>
    <xf numFmtId="0" fontId="14" fillId="0" borderId="0" xfId="0" applyFont="1" applyProtection="1"/>
    <xf numFmtId="0" fontId="5" fillId="0" borderId="0" xfId="0" applyFont="1" applyProtection="1"/>
    <xf numFmtId="0" fontId="14" fillId="0" borderId="0" xfId="0" applyFont="1" applyFill="1" applyBorder="1" applyProtection="1"/>
    <xf numFmtId="0" fontId="14" fillId="0" borderId="0" xfId="0" applyFont="1"/>
    <xf numFmtId="1" fontId="6" fillId="0" borderId="0" xfId="0" applyNumberFormat="1" applyFont="1" applyFill="1" applyBorder="1" applyProtection="1"/>
    <xf numFmtId="1" fontId="5" fillId="0" borderId="0" xfId="0" applyNumberFormat="1" applyFont="1" applyFill="1" applyBorder="1" applyProtection="1"/>
    <xf numFmtId="0" fontId="6" fillId="3" borderId="5" xfId="0" applyFont="1" applyFill="1" applyBorder="1" applyAlignment="1" applyProtection="1">
      <alignment vertical="center"/>
    </xf>
    <xf numFmtId="0" fontId="14" fillId="3" borderId="5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6" fillId="0" borderId="7" xfId="0" applyFont="1" applyBorder="1" applyProtection="1"/>
    <xf numFmtId="0" fontId="6" fillId="0" borderId="0" xfId="0" applyFont="1" applyFill="1" applyBorder="1" applyProtection="1"/>
    <xf numFmtId="17" fontId="5" fillId="0" borderId="0" xfId="0" applyNumberFormat="1" applyFont="1" applyFill="1" applyBorder="1" applyAlignment="1" applyProtection="1">
      <alignment horizontal="center"/>
      <protection locked="0"/>
    </xf>
    <xf numFmtId="0" fontId="14" fillId="0" borderId="8" xfId="0" applyFont="1" applyBorder="1"/>
    <xf numFmtId="0" fontId="5" fillId="0" borderId="0" xfId="0" applyFont="1" applyFill="1" applyBorder="1" applyAlignment="1" applyProtection="1">
      <alignment horizontal="center"/>
    </xf>
    <xf numFmtId="17" fontId="6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9" fontId="14" fillId="0" borderId="0" xfId="0" applyNumberFormat="1" applyFont="1" applyBorder="1" applyProtection="1"/>
    <xf numFmtId="9" fontId="14" fillId="0" borderId="0" xfId="0" applyNumberFormat="1" applyFont="1" applyFill="1" applyBorder="1" applyProtection="1"/>
    <xf numFmtId="0" fontId="14" fillId="0" borderId="0" xfId="0" applyFont="1" applyBorder="1"/>
    <xf numFmtId="164" fontId="6" fillId="2" borderId="9" xfId="1" applyNumberFormat="1" applyFont="1" applyFill="1" applyBorder="1" applyProtection="1">
      <protection locked="0"/>
    </xf>
    <xf numFmtId="1" fontId="15" fillId="0" borderId="0" xfId="0" applyNumberFormat="1" applyFont="1" applyFill="1" applyBorder="1" applyProtection="1">
      <protection locked="0"/>
    </xf>
    <xf numFmtId="1" fontId="16" fillId="2" borderId="9" xfId="0" applyNumberFormat="1" applyFont="1" applyFill="1" applyBorder="1" applyAlignment="1" applyProtection="1">
      <alignment horizontal="center"/>
      <protection locked="0"/>
    </xf>
    <xf numFmtId="1" fontId="16" fillId="0" borderId="0" xfId="0" applyNumberFormat="1" applyFont="1" applyFill="1" applyBorder="1" applyProtection="1">
      <protection locked="0"/>
    </xf>
    <xf numFmtId="1" fontId="6" fillId="4" borderId="9" xfId="0" applyNumberFormat="1" applyFont="1" applyFill="1" applyBorder="1" applyAlignment="1" applyProtection="1">
      <alignment horizontal="center"/>
    </xf>
    <xf numFmtId="44" fontId="6" fillId="4" borderId="9" xfId="1" applyFont="1" applyFill="1" applyBorder="1" applyAlignment="1" applyProtection="1">
      <alignment horizontal="center"/>
    </xf>
    <xf numFmtId="9" fontId="7" fillId="0" borderId="9" xfId="2" applyFont="1" applyBorder="1" applyAlignment="1">
      <alignment horizontal="center"/>
    </xf>
    <xf numFmtId="0" fontId="6" fillId="0" borderId="7" xfId="0" applyFont="1" applyFill="1" applyBorder="1" applyProtection="1"/>
    <xf numFmtId="1" fontId="6" fillId="0" borderId="0" xfId="0" applyNumberFormat="1" applyFont="1" applyBorder="1" applyProtection="1"/>
    <xf numFmtId="1" fontId="5" fillId="0" borderId="7" xfId="0" applyNumberFormat="1" applyFont="1" applyFill="1" applyBorder="1" applyAlignment="1" applyProtection="1">
      <alignment horizontal="left"/>
    </xf>
    <xf numFmtId="1" fontId="5" fillId="0" borderId="0" xfId="0" applyNumberFormat="1" applyFont="1" applyFill="1" applyBorder="1" applyAlignment="1" applyProtection="1">
      <alignment horizontal="left"/>
    </xf>
    <xf numFmtId="0" fontId="17" fillId="0" borderId="0" xfId="0" applyFont="1" applyBorder="1"/>
    <xf numFmtId="164" fontId="5" fillId="0" borderId="9" xfId="1" applyNumberFormat="1" applyFont="1" applyFill="1" applyBorder="1" applyProtection="1"/>
    <xf numFmtId="165" fontId="5" fillId="0" borderId="0" xfId="1" applyNumberFormat="1" applyFont="1" applyFill="1" applyBorder="1" applyProtection="1"/>
    <xf numFmtId="1" fontId="5" fillId="0" borderId="9" xfId="0" applyNumberFormat="1" applyFont="1" applyFill="1" applyBorder="1" applyAlignment="1" applyProtection="1">
      <alignment horizontal="center"/>
    </xf>
    <xf numFmtId="9" fontId="5" fillId="0" borderId="9" xfId="2" applyFont="1" applyFill="1" applyBorder="1" applyAlignment="1" applyProtection="1">
      <alignment horizontal="center"/>
    </xf>
    <xf numFmtId="0" fontId="17" fillId="0" borderId="8" xfId="0" applyFont="1" applyFill="1" applyBorder="1"/>
    <xf numFmtId="0" fontId="17" fillId="0" borderId="0" xfId="0" applyFont="1"/>
    <xf numFmtId="0" fontId="14" fillId="0" borderId="10" xfId="0" applyFont="1" applyBorder="1" applyProtection="1"/>
    <xf numFmtId="0" fontId="14" fillId="0" borderId="11" xfId="0" applyFont="1" applyFill="1" applyBorder="1" applyProtection="1"/>
    <xf numFmtId="0" fontId="14" fillId="0" borderId="11" xfId="0" applyFont="1" applyBorder="1" applyProtection="1"/>
    <xf numFmtId="0" fontId="14" fillId="0" borderId="11" xfId="0" applyFont="1" applyBorder="1"/>
    <xf numFmtId="0" fontId="14" fillId="0" borderId="12" xfId="0" applyFont="1" applyBorder="1"/>
    <xf numFmtId="0" fontId="14" fillId="0" borderId="0" xfId="0" applyFont="1" applyBorder="1" applyProtection="1"/>
    <xf numFmtId="165" fontId="6" fillId="2" borderId="9" xfId="1" applyNumberFormat="1" applyFont="1" applyFill="1" applyBorder="1" applyProtection="1">
      <protection locked="0"/>
    </xf>
    <xf numFmtId="0" fontId="14" fillId="0" borderId="10" xfId="0" applyFont="1" applyBorder="1"/>
    <xf numFmtId="0" fontId="14" fillId="0" borderId="11" xfId="0" applyFont="1" applyFill="1" applyBorder="1"/>
    <xf numFmtId="0" fontId="14" fillId="0" borderId="0" xfId="0" applyFont="1" applyFill="1"/>
    <xf numFmtId="0" fontId="14" fillId="0" borderId="0" xfId="0" applyFont="1" applyFill="1" applyBorder="1"/>
    <xf numFmtId="0" fontId="18" fillId="5" borderId="1" xfId="0" applyFont="1" applyFill="1" applyBorder="1" applyProtection="1"/>
    <xf numFmtId="0" fontId="3" fillId="5" borderId="1" xfId="0" applyFont="1" applyFill="1" applyBorder="1" applyProtection="1"/>
    <xf numFmtId="167" fontId="4" fillId="5" borderId="2" xfId="1" applyNumberFormat="1" applyFont="1" applyFill="1" applyBorder="1" applyProtection="1"/>
    <xf numFmtId="167" fontId="4" fillId="5" borderId="3" xfId="1" applyNumberFormat="1" applyFont="1" applyFill="1" applyBorder="1" applyProtection="1"/>
    <xf numFmtId="167" fontId="4" fillId="5" borderId="3" xfId="1" applyNumberFormat="1" applyFont="1" applyFill="1" applyBorder="1" applyProtection="1">
      <protection locked="0"/>
    </xf>
    <xf numFmtId="167" fontId="4" fillId="5" borderId="0" xfId="1" applyNumberFormat="1" applyFont="1" applyFill="1" applyBorder="1" applyProtection="1">
      <protection locked="0"/>
    </xf>
    <xf numFmtId="167" fontId="4" fillId="5" borderId="2" xfId="1" applyNumberFormat="1" applyFont="1" applyFill="1" applyBorder="1" applyProtection="1">
      <protection locked="0"/>
    </xf>
    <xf numFmtId="0" fontId="4" fillId="0" borderId="1" xfId="0" quotePrefix="1" applyFont="1" applyFill="1" applyBorder="1" applyProtection="1"/>
    <xf numFmtId="167" fontId="4" fillId="0" borderId="3" xfId="1" applyNumberFormat="1" applyFont="1" applyFill="1" applyBorder="1" applyAlignment="1" applyProtection="1">
      <alignment horizontal="center"/>
      <protection locked="0"/>
    </xf>
    <xf numFmtId="167" fontId="4" fillId="0" borderId="2" xfId="1" applyNumberFormat="1" applyFont="1" applyFill="1" applyBorder="1" applyAlignment="1" applyProtection="1">
      <alignment horizontal="center"/>
      <protection locked="0"/>
    </xf>
    <xf numFmtId="167" fontId="4" fillId="0" borderId="2" xfId="1" applyNumberFormat="1" applyFont="1" applyFill="1" applyBorder="1" applyAlignment="1" applyProtection="1">
      <alignment horizontal="right"/>
      <protection locked="0"/>
    </xf>
    <xf numFmtId="0" fontId="3" fillId="2" borderId="13" xfId="0" applyFont="1" applyFill="1" applyBorder="1" applyAlignment="1" applyProtection="1">
      <alignment vertical="center"/>
    </xf>
    <xf numFmtId="167" fontId="3" fillId="2" borderId="14" xfId="1" applyNumberFormat="1" applyFont="1" applyFill="1" applyBorder="1" applyAlignment="1" applyProtection="1">
      <alignment vertical="center"/>
    </xf>
    <xf numFmtId="167" fontId="3" fillId="2" borderId="15" xfId="1" applyNumberFormat="1" applyFont="1" applyFill="1" applyBorder="1" applyAlignment="1" applyProtection="1">
      <alignment vertical="center"/>
    </xf>
    <xf numFmtId="167" fontId="3" fillId="2" borderId="16" xfId="1" applyNumberFormat="1" applyFont="1" applyFill="1" applyBorder="1" applyAlignment="1" applyProtection="1">
      <alignment vertical="center"/>
    </xf>
    <xf numFmtId="167" fontId="3" fillId="2" borderId="17" xfId="1" applyNumberFormat="1" applyFont="1" applyFill="1" applyBorder="1" applyAlignment="1" applyProtection="1">
      <alignment vertical="center"/>
    </xf>
    <xf numFmtId="3" fontId="4" fillId="0" borderId="0" xfId="1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Protection="1"/>
    <xf numFmtId="0" fontId="12" fillId="0" borderId="0" xfId="0" applyFont="1" applyFill="1" applyBorder="1" applyProtection="1"/>
    <xf numFmtId="0" fontId="12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13" fillId="0" borderId="0" xfId="0" applyFont="1" applyFill="1" applyProtection="1"/>
    <xf numFmtId="0" fontId="3" fillId="0" borderId="0" xfId="0" applyFont="1" applyFill="1" applyBorder="1" applyProtection="1"/>
    <xf numFmtId="17" fontId="3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3" fillId="0" borderId="0" xfId="0" applyFont="1" applyFill="1" applyAlignment="1" applyProtection="1">
      <alignment vertical="center"/>
    </xf>
    <xf numFmtId="0" fontId="7" fillId="0" borderId="1" xfId="0" quotePrefix="1" applyFont="1" applyFill="1" applyBorder="1" applyProtection="1"/>
    <xf numFmtId="0" fontId="6" fillId="0" borderId="1" xfId="0" quotePrefix="1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/>
    </xf>
    <xf numFmtId="167" fontId="12" fillId="0" borderId="0" xfId="0" applyNumberFormat="1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65" fontId="19" fillId="0" borderId="0" xfId="1" applyNumberFormat="1" applyFont="1" applyAlignment="1">
      <alignment horizontal="center" vertical="center"/>
    </xf>
    <xf numFmtId="9" fontId="2" fillId="0" borderId="0" xfId="1" applyNumberFormat="1" applyFont="1" applyFill="1" applyAlignment="1">
      <alignment horizontal="center" vertical="center"/>
    </xf>
    <xf numFmtId="3" fontId="2" fillId="0" borderId="0" xfId="1" applyNumberFormat="1" applyFont="1" applyFill="1" applyAlignment="1">
      <alignment horizontal="center" vertical="center"/>
    </xf>
    <xf numFmtId="9" fontId="2" fillId="0" borderId="0" xfId="0" applyNumberFormat="1" applyFont="1" applyFill="1" applyAlignment="1">
      <alignment horizontal="center" vertical="center"/>
    </xf>
    <xf numFmtId="9" fontId="19" fillId="0" borderId="0" xfId="1" applyNumberFormat="1" applyFont="1" applyAlignment="1">
      <alignment horizontal="center" vertical="center"/>
    </xf>
    <xf numFmtId="165" fontId="2" fillId="0" borderId="0" xfId="1" applyNumberFormat="1" applyFont="1" applyFill="1" applyAlignment="1">
      <alignment horizontal="center" vertical="center"/>
    </xf>
    <xf numFmtId="44" fontId="19" fillId="0" borderId="0" xfId="1" applyFont="1" applyAlignment="1">
      <alignment vertical="center"/>
    </xf>
    <xf numFmtId="165" fontId="19" fillId="0" borderId="0" xfId="1" applyNumberFormat="1" applyFont="1" applyFill="1" applyAlignment="1">
      <alignment horizontal="center" vertical="center"/>
    </xf>
    <xf numFmtId="9" fontId="2" fillId="0" borderId="0" xfId="2" applyFont="1" applyFill="1" applyAlignment="1">
      <alignment horizontal="center" vertical="center"/>
    </xf>
    <xf numFmtId="9" fontId="19" fillId="0" borderId="0" xfId="2" applyFont="1" applyAlignment="1">
      <alignment horizontal="center" vertical="center"/>
    </xf>
    <xf numFmtId="165" fontId="21" fillId="0" borderId="0" xfId="1" applyNumberFormat="1" applyFont="1" applyAlignment="1">
      <alignment horizontal="center" vertical="center"/>
    </xf>
    <xf numFmtId="9" fontId="21" fillId="0" borderId="0" xfId="1" applyNumberFormat="1" applyFont="1" applyAlignment="1">
      <alignment horizontal="center" vertical="center"/>
    </xf>
    <xf numFmtId="9" fontId="2" fillId="0" borderId="18" xfId="2" applyFont="1" applyFill="1" applyBorder="1" applyAlignment="1">
      <alignment horizontal="center" vertical="center"/>
    </xf>
    <xf numFmtId="9" fontId="2" fillId="0" borderId="18" xfId="1" applyNumberFormat="1" applyFont="1" applyFill="1" applyBorder="1" applyAlignment="1">
      <alignment horizontal="center" vertical="center"/>
    </xf>
    <xf numFmtId="165" fontId="19" fillId="0" borderId="0" xfId="1" applyNumberFormat="1" applyFont="1" applyBorder="1" applyAlignment="1">
      <alignment horizontal="center" vertical="center"/>
    </xf>
    <xf numFmtId="9" fontId="19" fillId="0" borderId="0" xfId="1" applyNumberFormat="1" applyFont="1" applyBorder="1" applyAlignment="1">
      <alignment horizontal="center" vertical="center"/>
    </xf>
    <xf numFmtId="165" fontId="2" fillId="0" borderId="0" xfId="1" applyNumberFormat="1" applyFont="1" applyBorder="1" applyAlignment="1">
      <alignment horizontal="center" vertical="center"/>
    </xf>
    <xf numFmtId="9" fontId="2" fillId="0" borderId="0" xfId="1" applyNumberFormat="1" applyFont="1" applyBorder="1" applyAlignment="1">
      <alignment horizontal="center" vertical="center"/>
    </xf>
    <xf numFmtId="165" fontId="2" fillId="4" borderId="0" xfId="1" applyNumberFormat="1" applyFont="1" applyFill="1" applyBorder="1" applyAlignment="1">
      <alignment horizontal="center" vertical="center"/>
    </xf>
    <xf numFmtId="9" fontId="2" fillId="0" borderId="18" xfId="1" applyNumberFormat="1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8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65" fontId="2" fillId="0" borderId="0" xfId="1" applyNumberFormat="1" applyFont="1" applyFill="1" applyBorder="1" applyAlignment="1">
      <alignment horizontal="center" vertical="center"/>
    </xf>
    <xf numFmtId="9" fontId="2" fillId="0" borderId="0" xfId="1" applyNumberFormat="1" applyFont="1" applyFill="1" applyBorder="1" applyAlignment="1">
      <alignment horizontal="center" vertical="center"/>
    </xf>
    <xf numFmtId="165" fontId="2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166" fontId="1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9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24" fillId="0" borderId="0" xfId="0" applyFont="1" applyFill="1" applyProtection="1"/>
    <xf numFmtId="0" fontId="25" fillId="0" borderId="0" xfId="0" applyFont="1" applyFill="1" applyProtection="1"/>
    <xf numFmtId="0" fontId="24" fillId="0" borderId="0" xfId="0" applyFont="1" applyFill="1" applyAlignment="1" applyProtection="1">
      <alignment horizontal="center"/>
    </xf>
    <xf numFmtId="0" fontId="26" fillId="0" borderId="0" xfId="0" applyFont="1" applyFill="1" applyProtection="1"/>
    <xf numFmtId="164" fontId="2" fillId="0" borderId="0" xfId="0" applyNumberFormat="1" applyFont="1" applyAlignment="1">
      <alignment horizontal="center" vertical="center"/>
    </xf>
    <xf numFmtId="164" fontId="19" fillId="0" borderId="0" xfId="0" applyNumberFormat="1" applyFont="1" applyAlignment="1">
      <alignment vertical="center"/>
    </xf>
    <xf numFmtId="164" fontId="19" fillId="0" borderId="0" xfId="1" applyNumberFormat="1" applyFont="1" applyAlignment="1">
      <alignment horizontal="center" vertical="center"/>
    </xf>
    <xf numFmtId="164" fontId="2" fillId="0" borderId="18" xfId="1" applyNumberFormat="1" applyFont="1" applyFill="1" applyBorder="1" applyAlignment="1">
      <alignment horizontal="center" vertical="center"/>
    </xf>
    <xf numFmtId="164" fontId="9" fillId="0" borderId="0" xfId="1" applyNumberFormat="1" applyFont="1" applyFill="1" applyAlignment="1" applyProtection="1">
      <alignment horizontal="center" vertical="center"/>
      <protection locked="0"/>
    </xf>
    <xf numFmtId="164" fontId="21" fillId="0" borderId="0" xfId="1" applyNumberFormat="1" applyFont="1" applyAlignment="1">
      <alignment horizontal="center" vertical="center"/>
    </xf>
    <xf numFmtId="164" fontId="19" fillId="0" borderId="0" xfId="1" applyNumberFormat="1" applyFont="1" applyBorder="1" applyAlignment="1">
      <alignment horizontal="center" vertical="center"/>
    </xf>
    <xf numFmtId="164" fontId="2" fillId="0" borderId="18" xfId="1" applyNumberFormat="1" applyFont="1" applyBorder="1" applyAlignment="1">
      <alignment horizontal="center" vertical="center"/>
    </xf>
    <xf numFmtId="164" fontId="2" fillId="0" borderId="0" xfId="1" applyNumberFormat="1" applyFont="1" applyBorder="1" applyAlignment="1">
      <alignment horizontal="center" vertical="center"/>
    </xf>
    <xf numFmtId="164" fontId="19" fillId="0" borderId="0" xfId="0" applyNumberFormat="1" applyFont="1" applyBorder="1" applyAlignment="1">
      <alignment vertical="center"/>
    </xf>
    <xf numFmtId="164" fontId="19" fillId="0" borderId="0" xfId="1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164" fontId="19" fillId="0" borderId="0" xfId="1" applyNumberFormat="1" applyFont="1" applyAlignment="1">
      <alignment vertical="center"/>
    </xf>
    <xf numFmtId="9" fontId="19" fillId="0" borderId="0" xfId="2" applyFont="1" applyBorder="1" applyAlignment="1">
      <alignment vertical="center"/>
    </xf>
    <xf numFmtId="164" fontId="19" fillId="0" borderId="0" xfId="1" applyNumberFormat="1" applyFont="1" applyFill="1" applyAlignment="1">
      <alignment horizontal="center" vertical="center"/>
    </xf>
    <xf numFmtId="9" fontId="19" fillId="0" borderId="0" xfId="2" applyFont="1" applyFill="1" applyAlignment="1">
      <alignment horizontal="center" vertical="center"/>
    </xf>
    <xf numFmtId="9" fontId="19" fillId="0" borderId="0" xfId="1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64" fontId="2" fillId="0" borderId="0" xfId="1" applyNumberFormat="1" applyFont="1" applyFill="1" applyAlignment="1">
      <alignment horizontal="center" vertical="center"/>
    </xf>
    <xf numFmtId="0" fontId="27" fillId="2" borderId="0" xfId="0" applyFont="1" applyFill="1"/>
    <xf numFmtId="0" fontId="8" fillId="2" borderId="0" xfId="0" applyFont="1" applyFill="1"/>
    <xf numFmtId="0" fontId="28" fillId="3" borderId="19" xfId="0" applyFont="1" applyFill="1" applyBorder="1" applyAlignment="1" applyProtection="1">
      <alignment vertical="center"/>
    </xf>
    <xf numFmtId="0" fontId="29" fillId="2" borderId="0" xfId="0" applyFont="1" applyFill="1"/>
    <xf numFmtId="0" fontId="23" fillId="2" borderId="0" xfId="0" applyFont="1" applyFill="1"/>
    <xf numFmtId="164" fontId="29" fillId="2" borderId="0" xfId="0" applyNumberFormat="1" applyFont="1" applyFill="1"/>
    <xf numFmtId="0" fontId="19" fillId="2" borderId="0" xfId="0" applyFont="1" applyFill="1" applyAlignment="1">
      <alignment vertical="center"/>
    </xf>
    <xf numFmtId="164" fontId="19" fillId="2" borderId="0" xfId="1" applyNumberFormat="1" applyFont="1" applyFill="1" applyAlignment="1">
      <alignment horizontal="center" vertical="center"/>
    </xf>
    <xf numFmtId="9" fontId="19" fillId="2" borderId="0" xfId="2" applyFont="1" applyFill="1" applyAlignment="1">
      <alignment horizontal="center" vertical="center"/>
    </xf>
    <xf numFmtId="164" fontId="9" fillId="2" borderId="0" xfId="1" applyNumberFormat="1" applyFont="1" applyFill="1" applyAlignment="1" applyProtection="1">
      <alignment horizontal="center" vertical="center"/>
      <protection locked="0"/>
    </xf>
    <xf numFmtId="0" fontId="20" fillId="2" borderId="0" xfId="0" applyFont="1" applyFill="1" applyAlignment="1">
      <alignment vertical="center"/>
    </xf>
    <xf numFmtId="9" fontId="19" fillId="2" borderId="0" xfId="1" applyNumberFormat="1" applyFont="1" applyFill="1" applyAlignment="1">
      <alignment horizontal="center" vertical="center"/>
    </xf>
    <xf numFmtId="0" fontId="30" fillId="3" borderId="18" xfId="0" applyFont="1" applyFill="1" applyBorder="1" applyAlignment="1">
      <alignment vertical="center"/>
    </xf>
    <xf numFmtId="164" fontId="30" fillId="3" borderId="18" xfId="0" applyNumberFormat="1" applyFont="1" applyFill="1" applyBorder="1" applyAlignment="1">
      <alignment vertical="center"/>
    </xf>
    <xf numFmtId="9" fontId="30" fillId="3" borderId="18" xfId="1" applyNumberFormat="1" applyFont="1" applyFill="1" applyBorder="1" applyAlignment="1">
      <alignment horizontal="center" vertic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A2E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304800</xdr:colOff>
      <xdr:row>3</xdr:row>
      <xdr:rowOff>0</xdr:rowOff>
    </xdr:from>
    <xdr:to>
      <xdr:col>19</xdr:col>
      <xdr:colOff>697928</xdr:colOff>
      <xdr:row>10</xdr:row>
      <xdr:rowOff>12700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E85F600-25E9-C543-8A62-9A8048B6C862}"/>
            </a:ext>
          </a:extLst>
        </xdr:cNvPr>
        <xdr:cNvSpPr/>
      </xdr:nvSpPr>
      <xdr:spPr>
        <a:xfrm>
          <a:off x="7467142" y="549189"/>
          <a:ext cx="7704209" cy="1294142"/>
        </a:xfrm>
        <a:prstGeom prst="rect">
          <a:avLst/>
        </a:prstGeom>
        <a:solidFill>
          <a:srgbClr val="A2E8E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457200" marR="0" lvl="1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A" sz="1800" b="0">
              <a:solidFill>
                <a:schemeClr val="tx1"/>
              </a:solidFill>
            </a:rPr>
            <a:t>Par souci</a:t>
          </a:r>
          <a:r>
            <a:rPr lang="fr-CA" sz="1800" b="0" baseline="0">
              <a:solidFill>
                <a:schemeClr val="tx1"/>
              </a:solidFill>
            </a:rPr>
            <a:t> de simplicité, nous ferons ici l'hypothèse que toutes les ventes réalisées durant le mois sont encaissées au même moment</a:t>
          </a:r>
          <a:endParaRPr lang="fr-CA" sz="1800" b="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9525</xdr:rowOff>
    </xdr:from>
    <xdr:to>
      <xdr:col>0</xdr:col>
      <xdr:colOff>9525</xdr:colOff>
      <xdr:row>74</xdr:row>
      <xdr:rowOff>0</xdr:rowOff>
    </xdr:to>
    <xdr:sp macro="" textlink="">
      <xdr:nvSpPr>
        <xdr:cNvPr id="1026" name="Line 14">
          <a:extLst>
            <a:ext uri="{FF2B5EF4-FFF2-40B4-BE49-F238E27FC236}">
              <a16:creationId xmlns:a16="http://schemas.microsoft.com/office/drawing/2014/main" id="{00000000-0008-0000-0200-000002040000}"/>
            </a:ext>
          </a:extLst>
        </xdr:cNvPr>
        <xdr:cNvSpPr>
          <a:spLocks noChangeShapeType="1"/>
        </xdr:cNvSpPr>
      </xdr:nvSpPr>
      <xdr:spPr bwMode="auto">
        <a:xfrm>
          <a:off x="9525" y="1038225"/>
          <a:ext cx="0" cy="11172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0</xdr:colOff>
      <xdr:row>74</xdr:row>
      <xdr:rowOff>0</xdr:rowOff>
    </xdr:to>
    <xdr:sp macro="" textlink="">
      <xdr:nvSpPr>
        <xdr:cNvPr id="1027" name="Line 59">
          <a:extLst>
            <a:ext uri="{FF2B5EF4-FFF2-40B4-BE49-F238E27FC236}">
              <a16:creationId xmlns:a16="http://schemas.microsoft.com/office/drawing/2014/main" id="{00000000-0008-0000-0200-000003040000}"/>
            </a:ext>
          </a:extLst>
        </xdr:cNvPr>
        <xdr:cNvSpPr>
          <a:spLocks noChangeShapeType="1"/>
        </xdr:cNvSpPr>
      </xdr:nvSpPr>
      <xdr:spPr bwMode="auto">
        <a:xfrm>
          <a:off x="540067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0</xdr:colOff>
      <xdr:row>74</xdr:row>
      <xdr:rowOff>0</xdr:rowOff>
    </xdr:to>
    <xdr:sp macro="" textlink="">
      <xdr:nvSpPr>
        <xdr:cNvPr id="1028" name="Line 60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SpPr>
          <a:spLocks noChangeShapeType="1"/>
        </xdr:cNvSpPr>
      </xdr:nvSpPr>
      <xdr:spPr bwMode="auto">
        <a:xfrm>
          <a:off x="540067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0</xdr:colOff>
      <xdr:row>74</xdr:row>
      <xdr:rowOff>0</xdr:rowOff>
    </xdr:to>
    <xdr:sp macro="" textlink="">
      <xdr:nvSpPr>
        <xdr:cNvPr id="1029" name="Line 61">
          <a:extLst>
            <a:ext uri="{FF2B5EF4-FFF2-40B4-BE49-F238E27FC236}">
              <a16:creationId xmlns:a16="http://schemas.microsoft.com/office/drawing/2014/main" id="{00000000-0008-0000-0200-000005040000}"/>
            </a:ext>
          </a:extLst>
        </xdr:cNvPr>
        <xdr:cNvSpPr>
          <a:spLocks noChangeShapeType="1"/>
        </xdr:cNvSpPr>
      </xdr:nvSpPr>
      <xdr:spPr bwMode="auto">
        <a:xfrm>
          <a:off x="540067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0</xdr:colOff>
      <xdr:row>74</xdr:row>
      <xdr:rowOff>0</xdr:rowOff>
    </xdr:to>
    <xdr:sp macro="" textlink="">
      <xdr:nvSpPr>
        <xdr:cNvPr id="1030" name="Line 62">
          <a:extLst>
            <a:ext uri="{FF2B5EF4-FFF2-40B4-BE49-F238E27FC236}">
              <a16:creationId xmlns:a16="http://schemas.microsoft.com/office/drawing/2014/main" id="{00000000-0008-0000-0200-000006040000}"/>
            </a:ext>
          </a:extLst>
        </xdr:cNvPr>
        <xdr:cNvSpPr>
          <a:spLocks noChangeShapeType="1"/>
        </xdr:cNvSpPr>
      </xdr:nvSpPr>
      <xdr:spPr bwMode="auto">
        <a:xfrm>
          <a:off x="540067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0</xdr:colOff>
      <xdr:row>74</xdr:row>
      <xdr:rowOff>0</xdr:rowOff>
    </xdr:to>
    <xdr:sp macro="" textlink="">
      <xdr:nvSpPr>
        <xdr:cNvPr id="1031" name="Line 63">
          <a:extLst>
            <a:ext uri="{FF2B5EF4-FFF2-40B4-BE49-F238E27FC236}">
              <a16:creationId xmlns:a16="http://schemas.microsoft.com/office/drawing/2014/main" id="{00000000-0008-0000-0200-000007040000}"/>
            </a:ext>
          </a:extLst>
        </xdr:cNvPr>
        <xdr:cNvSpPr>
          <a:spLocks noChangeShapeType="1"/>
        </xdr:cNvSpPr>
      </xdr:nvSpPr>
      <xdr:spPr bwMode="auto">
        <a:xfrm>
          <a:off x="540067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0</xdr:colOff>
      <xdr:row>74</xdr:row>
      <xdr:rowOff>0</xdr:rowOff>
    </xdr:to>
    <xdr:sp macro="" textlink="">
      <xdr:nvSpPr>
        <xdr:cNvPr id="1032" name="Line 64">
          <a:extLst>
            <a:ext uri="{FF2B5EF4-FFF2-40B4-BE49-F238E27FC236}">
              <a16:creationId xmlns:a16="http://schemas.microsoft.com/office/drawing/2014/main" id="{00000000-0008-0000-0200-000008040000}"/>
            </a:ext>
          </a:extLst>
        </xdr:cNvPr>
        <xdr:cNvSpPr>
          <a:spLocks noChangeShapeType="1"/>
        </xdr:cNvSpPr>
      </xdr:nvSpPr>
      <xdr:spPr bwMode="auto">
        <a:xfrm>
          <a:off x="540067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0</xdr:colOff>
      <xdr:row>74</xdr:row>
      <xdr:rowOff>0</xdr:rowOff>
    </xdr:to>
    <xdr:sp macro="" textlink="">
      <xdr:nvSpPr>
        <xdr:cNvPr id="1033" name="Line 65">
          <a:extLst>
            <a:ext uri="{FF2B5EF4-FFF2-40B4-BE49-F238E27FC236}">
              <a16:creationId xmlns:a16="http://schemas.microsoft.com/office/drawing/2014/main" id="{00000000-0008-0000-0200-000009040000}"/>
            </a:ext>
          </a:extLst>
        </xdr:cNvPr>
        <xdr:cNvSpPr>
          <a:spLocks noChangeShapeType="1"/>
        </xdr:cNvSpPr>
      </xdr:nvSpPr>
      <xdr:spPr bwMode="auto">
        <a:xfrm>
          <a:off x="540067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0</xdr:colOff>
      <xdr:row>74</xdr:row>
      <xdr:rowOff>0</xdr:rowOff>
    </xdr:to>
    <xdr:sp macro="" textlink="">
      <xdr:nvSpPr>
        <xdr:cNvPr id="1034" name="Line 66">
          <a:extLst>
            <a:ext uri="{FF2B5EF4-FFF2-40B4-BE49-F238E27FC236}">
              <a16:creationId xmlns:a16="http://schemas.microsoft.com/office/drawing/2014/main" id="{00000000-0008-0000-0200-00000A040000}"/>
            </a:ext>
          </a:extLst>
        </xdr:cNvPr>
        <xdr:cNvSpPr>
          <a:spLocks noChangeShapeType="1"/>
        </xdr:cNvSpPr>
      </xdr:nvSpPr>
      <xdr:spPr bwMode="auto">
        <a:xfrm>
          <a:off x="540067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0</xdr:colOff>
      <xdr:row>74</xdr:row>
      <xdr:rowOff>0</xdr:rowOff>
    </xdr:to>
    <xdr:sp macro="" textlink="">
      <xdr:nvSpPr>
        <xdr:cNvPr id="1035" name="Line 67">
          <a:extLst>
            <a:ext uri="{FF2B5EF4-FFF2-40B4-BE49-F238E27FC236}">
              <a16:creationId xmlns:a16="http://schemas.microsoft.com/office/drawing/2014/main" id="{00000000-0008-0000-0200-00000B040000}"/>
            </a:ext>
          </a:extLst>
        </xdr:cNvPr>
        <xdr:cNvSpPr>
          <a:spLocks noChangeShapeType="1"/>
        </xdr:cNvSpPr>
      </xdr:nvSpPr>
      <xdr:spPr bwMode="auto">
        <a:xfrm>
          <a:off x="540067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74</xdr:row>
      <xdr:rowOff>0</xdr:rowOff>
    </xdr:from>
    <xdr:to>
      <xdr:col>10</xdr:col>
      <xdr:colOff>0</xdr:colOff>
      <xdr:row>74</xdr:row>
      <xdr:rowOff>0</xdr:rowOff>
    </xdr:to>
    <xdr:sp macro="" textlink="">
      <xdr:nvSpPr>
        <xdr:cNvPr id="1036" name="Line 68">
          <a:extLst>
            <a:ext uri="{FF2B5EF4-FFF2-40B4-BE49-F238E27FC236}">
              <a16:creationId xmlns:a16="http://schemas.microsoft.com/office/drawing/2014/main" id="{00000000-0008-0000-0200-00000C040000}"/>
            </a:ext>
          </a:extLst>
        </xdr:cNvPr>
        <xdr:cNvSpPr>
          <a:spLocks noChangeShapeType="1"/>
        </xdr:cNvSpPr>
      </xdr:nvSpPr>
      <xdr:spPr bwMode="auto">
        <a:xfrm>
          <a:off x="930592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74</xdr:row>
      <xdr:rowOff>0</xdr:rowOff>
    </xdr:from>
    <xdr:to>
      <xdr:col>10</xdr:col>
      <xdr:colOff>0</xdr:colOff>
      <xdr:row>74</xdr:row>
      <xdr:rowOff>0</xdr:rowOff>
    </xdr:to>
    <xdr:sp macro="" textlink="">
      <xdr:nvSpPr>
        <xdr:cNvPr id="1037" name="Line 69">
          <a:extLst>
            <a:ext uri="{FF2B5EF4-FFF2-40B4-BE49-F238E27FC236}">
              <a16:creationId xmlns:a16="http://schemas.microsoft.com/office/drawing/2014/main" id="{00000000-0008-0000-0200-00000D040000}"/>
            </a:ext>
          </a:extLst>
        </xdr:cNvPr>
        <xdr:cNvSpPr>
          <a:spLocks noChangeShapeType="1"/>
        </xdr:cNvSpPr>
      </xdr:nvSpPr>
      <xdr:spPr bwMode="auto">
        <a:xfrm>
          <a:off x="930592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74</xdr:row>
      <xdr:rowOff>0</xdr:rowOff>
    </xdr:from>
    <xdr:to>
      <xdr:col>10</xdr:col>
      <xdr:colOff>0</xdr:colOff>
      <xdr:row>74</xdr:row>
      <xdr:rowOff>0</xdr:rowOff>
    </xdr:to>
    <xdr:sp macro="" textlink="">
      <xdr:nvSpPr>
        <xdr:cNvPr id="1038" name="Line 70">
          <a:extLst>
            <a:ext uri="{FF2B5EF4-FFF2-40B4-BE49-F238E27FC236}">
              <a16:creationId xmlns:a16="http://schemas.microsoft.com/office/drawing/2014/main" id="{00000000-0008-0000-0200-00000E040000}"/>
            </a:ext>
          </a:extLst>
        </xdr:cNvPr>
        <xdr:cNvSpPr>
          <a:spLocks noChangeShapeType="1"/>
        </xdr:cNvSpPr>
      </xdr:nvSpPr>
      <xdr:spPr bwMode="auto">
        <a:xfrm flipV="1">
          <a:off x="930592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74</xdr:row>
      <xdr:rowOff>0</xdr:rowOff>
    </xdr:from>
    <xdr:to>
      <xdr:col>10</xdr:col>
      <xdr:colOff>0</xdr:colOff>
      <xdr:row>74</xdr:row>
      <xdr:rowOff>0</xdr:rowOff>
    </xdr:to>
    <xdr:sp macro="" textlink="">
      <xdr:nvSpPr>
        <xdr:cNvPr id="1039" name="Line 71">
          <a:extLst>
            <a:ext uri="{FF2B5EF4-FFF2-40B4-BE49-F238E27FC236}">
              <a16:creationId xmlns:a16="http://schemas.microsoft.com/office/drawing/2014/main" id="{00000000-0008-0000-0200-00000F040000}"/>
            </a:ext>
          </a:extLst>
        </xdr:cNvPr>
        <xdr:cNvSpPr>
          <a:spLocks noChangeShapeType="1"/>
        </xdr:cNvSpPr>
      </xdr:nvSpPr>
      <xdr:spPr bwMode="auto">
        <a:xfrm>
          <a:off x="930592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74</xdr:row>
      <xdr:rowOff>0</xdr:rowOff>
    </xdr:from>
    <xdr:to>
      <xdr:col>10</xdr:col>
      <xdr:colOff>0</xdr:colOff>
      <xdr:row>74</xdr:row>
      <xdr:rowOff>0</xdr:rowOff>
    </xdr:to>
    <xdr:sp macro="" textlink="">
      <xdr:nvSpPr>
        <xdr:cNvPr id="1040" name="Line 72">
          <a:extLst>
            <a:ext uri="{FF2B5EF4-FFF2-40B4-BE49-F238E27FC236}">
              <a16:creationId xmlns:a16="http://schemas.microsoft.com/office/drawing/2014/main" id="{00000000-0008-0000-0200-000010040000}"/>
            </a:ext>
          </a:extLst>
        </xdr:cNvPr>
        <xdr:cNvSpPr>
          <a:spLocks noChangeShapeType="1"/>
        </xdr:cNvSpPr>
      </xdr:nvSpPr>
      <xdr:spPr bwMode="auto">
        <a:xfrm flipV="1">
          <a:off x="930592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74</xdr:row>
      <xdr:rowOff>0</xdr:rowOff>
    </xdr:from>
    <xdr:to>
      <xdr:col>10</xdr:col>
      <xdr:colOff>0</xdr:colOff>
      <xdr:row>74</xdr:row>
      <xdr:rowOff>0</xdr:rowOff>
    </xdr:to>
    <xdr:sp macro="" textlink="">
      <xdr:nvSpPr>
        <xdr:cNvPr id="1041" name="Line 73">
          <a:extLst>
            <a:ext uri="{FF2B5EF4-FFF2-40B4-BE49-F238E27FC236}">
              <a16:creationId xmlns:a16="http://schemas.microsoft.com/office/drawing/2014/main" id="{00000000-0008-0000-0200-000011040000}"/>
            </a:ext>
          </a:extLst>
        </xdr:cNvPr>
        <xdr:cNvSpPr>
          <a:spLocks noChangeShapeType="1"/>
        </xdr:cNvSpPr>
      </xdr:nvSpPr>
      <xdr:spPr bwMode="auto">
        <a:xfrm>
          <a:off x="930592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74</xdr:row>
      <xdr:rowOff>0</xdr:rowOff>
    </xdr:from>
    <xdr:to>
      <xdr:col>10</xdr:col>
      <xdr:colOff>0</xdr:colOff>
      <xdr:row>74</xdr:row>
      <xdr:rowOff>0</xdr:rowOff>
    </xdr:to>
    <xdr:sp macro="" textlink="">
      <xdr:nvSpPr>
        <xdr:cNvPr id="1042" name="Line 74">
          <a:extLst>
            <a:ext uri="{FF2B5EF4-FFF2-40B4-BE49-F238E27FC236}">
              <a16:creationId xmlns:a16="http://schemas.microsoft.com/office/drawing/2014/main" id="{00000000-0008-0000-0200-000012040000}"/>
            </a:ext>
          </a:extLst>
        </xdr:cNvPr>
        <xdr:cNvSpPr>
          <a:spLocks noChangeShapeType="1"/>
        </xdr:cNvSpPr>
      </xdr:nvSpPr>
      <xdr:spPr bwMode="auto">
        <a:xfrm flipV="1">
          <a:off x="930592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74</xdr:row>
      <xdr:rowOff>0</xdr:rowOff>
    </xdr:from>
    <xdr:to>
      <xdr:col>10</xdr:col>
      <xdr:colOff>0</xdr:colOff>
      <xdr:row>74</xdr:row>
      <xdr:rowOff>0</xdr:rowOff>
    </xdr:to>
    <xdr:sp macro="" textlink="">
      <xdr:nvSpPr>
        <xdr:cNvPr id="1043" name="Line 75">
          <a:extLst>
            <a:ext uri="{FF2B5EF4-FFF2-40B4-BE49-F238E27FC236}">
              <a16:creationId xmlns:a16="http://schemas.microsoft.com/office/drawing/2014/main" id="{00000000-0008-0000-0200-000013040000}"/>
            </a:ext>
          </a:extLst>
        </xdr:cNvPr>
        <xdr:cNvSpPr>
          <a:spLocks noChangeShapeType="1"/>
        </xdr:cNvSpPr>
      </xdr:nvSpPr>
      <xdr:spPr bwMode="auto">
        <a:xfrm>
          <a:off x="930592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74</xdr:row>
      <xdr:rowOff>0</xdr:rowOff>
    </xdr:from>
    <xdr:to>
      <xdr:col>10</xdr:col>
      <xdr:colOff>0</xdr:colOff>
      <xdr:row>74</xdr:row>
      <xdr:rowOff>0</xdr:rowOff>
    </xdr:to>
    <xdr:sp macro="" textlink="">
      <xdr:nvSpPr>
        <xdr:cNvPr id="1044" name="Line 76">
          <a:extLst>
            <a:ext uri="{FF2B5EF4-FFF2-40B4-BE49-F238E27FC236}">
              <a16:creationId xmlns:a16="http://schemas.microsoft.com/office/drawing/2014/main" id="{00000000-0008-0000-0200-000014040000}"/>
            </a:ext>
          </a:extLst>
        </xdr:cNvPr>
        <xdr:cNvSpPr>
          <a:spLocks noChangeShapeType="1"/>
        </xdr:cNvSpPr>
      </xdr:nvSpPr>
      <xdr:spPr bwMode="auto">
        <a:xfrm flipV="1">
          <a:off x="930592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74</xdr:row>
      <xdr:rowOff>0</xdr:rowOff>
    </xdr:from>
    <xdr:to>
      <xdr:col>10</xdr:col>
      <xdr:colOff>0</xdr:colOff>
      <xdr:row>74</xdr:row>
      <xdr:rowOff>0</xdr:rowOff>
    </xdr:to>
    <xdr:sp macro="" textlink="">
      <xdr:nvSpPr>
        <xdr:cNvPr id="1045" name="Line 77">
          <a:extLst>
            <a:ext uri="{FF2B5EF4-FFF2-40B4-BE49-F238E27FC236}">
              <a16:creationId xmlns:a16="http://schemas.microsoft.com/office/drawing/2014/main" id="{00000000-0008-0000-0200-000015040000}"/>
            </a:ext>
          </a:extLst>
        </xdr:cNvPr>
        <xdr:cNvSpPr>
          <a:spLocks noChangeShapeType="1"/>
        </xdr:cNvSpPr>
      </xdr:nvSpPr>
      <xdr:spPr bwMode="auto">
        <a:xfrm>
          <a:off x="930592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74</xdr:row>
      <xdr:rowOff>0</xdr:rowOff>
    </xdr:from>
    <xdr:to>
      <xdr:col>10</xdr:col>
      <xdr:colOff>0</xdr:colOff>
      <xdr:row>74</xdr:row>
      <xdr:rowOff>0</xdr:rowOff>
    </xdr:to>
    <xdr:sp macro="" textlink="">
      <xdr:nvSpPr>
        <xdr:cNvPr id="1046" name="Line 78">
          <a:extLst>
            <a:ext uri="{FF2B5EF4-FFF2-40B4-BE49-F238E27FC236}">
              <a16:creationId xmlns:a16="http://schemas.microsoft.com/office/drawing/2014/main" id="{00000000-0008-0000-0200-000016040000}"/>
            </a:ext>
          </a:extLst>
        </xdr:cNvPr>
        <xdr:cNvSpPr>
          <a:spLocks noChangeShapeType="1"/>
        </xdr:cNvSpPr>
      </xdr:nvSpPr>
      <xdr:spPr bwMode="auto">
        <a:xfrm flipV="1">
          <a:off x="930592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74</xdr:row>
      <xdr:rowOff>0</xdr:rowOff>
    </xdr:from>
    <xdr:to>
      <xdr:col>10</xdr:col>
      <xdr:colOff>0</xdr:colOff>
      <xdr:row>74</xdr:row>
      <xdr:rowOff>0</xdr:rowOff>
    </xdr:to>
    <xdr:sp macro="" textlink="">
      <xdr:nvSpPr>
        <xdr:cNvPr id="1047" name="Line 79">
          <a:extLst>
            <a:ext uri="{FF2B5EF4-FFF2-40B4-BE49-F238E27FC236}">
              <a16:creationId xmlns:a16="http://schemas.microsoft.com/office/drawing/2014/main" id="{00000000-0008-0000-0200-000017040000}"/>
            </a:ext>
          </a:extLst>
        </xdr:cNvPr>
        <xdr:cNvSpPr>
          <a:spLocks noChangeShapeType="1"/>
        </xdr:cNvSpPr>
      </xdr:nvSpPr>
      <xdr:spPr bwMode="auto">
        <a:xfrm>
          <a:off x="930592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74</xdr:row>
      <xdr:rowOff>0</xdr:rowOff>
    </xdr:from>
    <xdr:to>
      <xdr:col>10</xdr:col>
      <xdr:colOff>0</xdr:colOff>
      <xdr:row>74</xdr:row>
      <xdr:rowOff>0</xdr:rowOff>
    </xdr:to>
    <xdr:sp macro="" textlink="">
      <xdr:nvSpPr>
        <xdr:cNvPr id="1048" name="Line 80">
          <a:extLst>
            <a:ext uri="{FF2B5EF4-FFF2-40B4-BE49-F238E27FC236}">
              <a16:creationId xmlns:a16="http://schemas.microsoft.com/office/drawing/2014/main" id="{00000000-0008-0000-0200-000018040000}"/>
            </a:ext>
          </a:extLst>
        </xdr:cNvPr>
        <xdr:cNvSpPr>
          <a:spLocks noChangeShapeType="1"/>
        </xdr:cNvSpPr>
      </xdr:nvSpPr>
      <xdr:spPr bwMode="auto">
        <a:xfrm flipV="1">
          <a:off x="930592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74</xdr:row>
      <xdr:rowOff>0</xdr:rowOff>
    </xdr:from>
    <xdr:to>
      <xdr:col>10</xdr:col>
      <xdr:colOff>0</xdr:colOff>
      <xdr:row>74</xdr:row>
      <xdr:rowOff>0</xdr:rowOff>
    </xdr:to>
    <xdr:sp macro="" textlink="">
      <xdr:nvSpPr>
        <xdr:cNvPr id="1049" name="Line 81">
          <a:extLst>
            <a:ext uri="{FF2B5EF4-FFF2-40B4-BE49-F238E27FC236}">
              <a16:creationId xmlns:a16="http://schemas.microsoft.com/office/drawing/2014/main" id="{00000000-0008-0000-0200-000019040000}"/>
            </a:ext>
          </a:extLst>
        </xdr:cNvPr>
        <xdr:cNvSpPr>
          <a:spLocks noChangeShapeType="1"/>
        </xdr:cNvSpPr>
      </xdr:nvSpPr>
      <xdr:spPr bwMode="auto">
        <a:xfrm>
          <a:off x="930592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74</xdr:row>
      <xdr:rowOff>0</xdr:rowOff>
    </xdr:from>
    <xdr:to>
      <xdr:col>10</xdr:col>
      <xdr:colOff>0</xdr:colOff>
      <xdr:row>74</xdr:row>
      <xdr:rowOff>0</xdr:rowOff>
    </xdr:to>
    <xdr:sp macro="" textlink="">
      <xdr:nvSpPr>
        <xdr:cNvPr id="1050" name="Line 82">
          <a:extLst>
            <a:ext uri="{FF2B5EF4-FFF2-40B4-BE49-F238E27FC236}">
              <a16:creationId xmlns:a16="http://schemas.microsoft.com/office/drawing/2014/main" id="{00000000-0008-0000-0200-00001A040000}"/>
            </a:ext>
          </a:extLst>
        </xdr:cNvPr>
        <xdr:cNvSpPr>
          <a:spLocks noChangeShapeType="1"/>
        </xdr:cNvSpPr>
      </xdr:nvSpPr>
      <xdr:spPr bwMode="auto">
        <a:xfrm flipV="1">
          <a:off x="930592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0</xdr:colOff>
      <xdr:row>74</xdr:row>
      <xdr:rowOff>0</xdr:rowOff>
    </xdr:to>
    <xdr:sp macro="" textlink="">
      <xdr:nvSpPr>
        <xdr:cNvPr id="1051" name="Line 83">
          <a:extLst>
            <a:ext uri="{FF2B5EF4-FFF2-40B4-BE49-F238E27FC236}">
              <a16:creationId xmlns:a16="http://schemas.microsoft.com/office/drawing/2014/main" id="{00000000-0008-0000-0200-00001B040000}"/>
            </a:ext>
          </a:extLst>
        </xdr:cNvPr>
        <xdr:cNvSpPr>
          <a:spLocks noChangeShapeType="1"/>
        </xdr:cNvSpPr>
      </xdr:nvSpPr>
      <xdr:spPr bwMode="auto">
        <a:xfrm>
          <a:off x="540067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0</xdr:colOff>
      <xdr:row>74</xdr:row>
      <xdr:rowOff>0</xdr:rowOff>
    </xdr:to>
    <xdr:sp macro="" textlink="">
      <xdr:nvSpPr>
        <xdr:cNvPr id="1052" name="Line 84">
          <a:extLst>
            <a:ext uri="{FF2B5EF4-FFF2-40B4-BE49-F238E27FC236}">
              <a16:creationId xmlns:a16="http://schemas.microsoft.com/office/drawing/2014/main" id="{00000000-0008-0000-0200-00001C040000}"/>
            </a:ext>
          </a:extLst>
        </xdr:cNvPr>
        <xdr:cNvSpPr>
          <a:spLocks noChangeShapeType="1"/>
        </xdr:cNvSpPr>
      </xdr:nvSpPr>
      <xdr:spPr bwMode="auto">
        <a:xfrm>
          <a:off x="540067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74</xdr:row>
      <xdr:rowOff>0</xdr:rowOff>
    </xdr:from>
    <xdr:to>
      <xdr:col>10</xdr:col>
      <xdr:colOff>0</xdr:colOff>
      <xdr:row>74</xdr:row>
      <xdr:rowOff>0</xdr:rowOff>
    </xdr:to>
    <xdr:sp macro="" textlink="">
      <xdr:nvSpPr>
        <xdr:cNvPr id="1053" name="Line 85">
          <a:extLst>
            <a:ext uri="{FF2B5EF4-FFF2-40B4-BE49-F238E27FC236}">
              <a16:creationId xmlns:a16="http://schemas.microsoft.com/office/drawing/2014/main" id="{00000000-0008-0000-0200-00001D040000}"/>
            </a:ext>
          </a:extLst>
        </xdr:cNvPr>
        <xdr:cNvSpPr>
          <a:spLocks noChangeShapeType="1"/>
        </xdr:cNvSpPr>
      </xdr:nvSpPr>
      <xdr:spPr bwMode="auto">
        <a:xfrm>
          <a:off x="930592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74</xdr:row>
      <xdr:rowOff>0</xdr:rowOff>
    </xdr:from>
    <xdr:to>
      <xdr:col>1</xdr:col>
      <xdr:colOff>0</xdr:colOff>
      <xdr:row>74</xdr:row>
      <xdr:rowOff>0</xdr:rowOff>
    </xdr:to>
    <xdr:sp macro="" textlink="">
      <xdr:nvSpPr>
        <xdr:cNvPr id="1054" name="Line 98">
          <a:extLst>
            <a:ext uri="{FF2B5EF4-FFF2-40B4-BE49-F238E27FC236}">
              <a16:creationId xmlns:a16="http://schemas.microsoft.com/office/drawing/2014/main" id="{00000000-0008-0000-0200-00001E040000}"/>
            </a:ext>
          </a:extLst>
        </xdr:cNvPr>
        <xdr:cNvSpPr>
          <a:spLocks noChangeShapeType="1"/>
        </xdr:cNvSpPr>
      </xdr:nvSpPr>
      <xdr:spPr bwMode="auto">
        <a:xfrm>
          <a:off x="227647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74</xdr:row>
      <xdr:rowOff>0</xdr:rowOff>
    </xdr:from>
    <xdr:to>
      <xdr:col>0</xdr:col>
      <xdr:colOff>9525</xdr:colOff>
      <xdr:row>74</xdr:row>
      <xdr:rowOff>0</xdr:rowOff>
    </xdr:to>
    <xdr:sp macro="" textlink="">
      <xdr:nvSpPr>
        <xdr:cNvPr id="1055" name="Line 99">
          <a:extLst>
            <a:ext uri="{FF2B5EF4-FFF2-40B4-BE49-F238E27FC236}">
              <a16:creationId xmlns:a16="http://schemas.microsoft.com/office/drawing/2014/main" id="{00000000-0008-0000-0200-00001F040000}"/>
            </a:ext>
          </a:extLst>
        </xdr:cNvPr>
        <xdr:cNvSpPr>
          <a:spLocks noChangeShapeType="1"/>
        </xdr:cNvSpPr>
      </xdr:nvSpPr>
      <xdr:spPr bwMode="auto">
        <a:xfrm>
          <a:off x="952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74</xdr:row>
      <xdr:rowOff>0</xdr:rowOff>
    </xdr:from>
    <xdr:to>
      <xdr:col>12</xdr:col>
      <xdr:colOff>0</xdr:colOff>
      <xdr:row>74</xdr:row>
      <xdr:rowOff>0</xdr:rowOff>
    </xdr:to>
    <xdr:sp macro="" textlink="">
      <xdr:nvSpPr>
        <xdr:cNvPr id="1056" name="Line 101">
          <a:extLst>
            <a:ext uri="{FF2B5EF4-FFF2-40B4-BE49-F238E27FC236}">
              <a16:creationId xmlns:a16="http://schemas.microsoft.com/office/drawing/2014/main" id="{00000000-0008-0000-0200-000020040000}"/>
            </a:ext>
          </a:extLst>
        </xdr:cNvPr>
        <xdr:cNvSpPr>
          <a:spLocks noChangeShapeType="1"/>
        </xdr:cNvSpPr>
      </xdr:nvSpPr>
      <xdr:spPr bwMode="auto">
        <a:xfrm>
          <a:off x="1086802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0</xdr:colOff>
      <xdr:row>74</xdr:row>
      <xdr:rowOff>0</xdr:rowOff>
    </xdr:from>
    <xdr:to>
      <xdr:col>11</xdr:col>
      <xdr:colOff>0</xdr:colOff>
      <xdr:row>74</xdr:row>
      <xdr:rowOff>0</xdr:rowOff>
    </xdr:to>
    <xdr:sp macro="" textlink="">
      <xdr:nvSpPr>
        <xdr:cNvPr id="1057" name="Line 102">
          <a:extLst>
            <a:ext uri="{FF2B5EF4-FFF2-40B4-BE49-F238E27FC236}">
              <a16:creationId xmlns:a16="http://schemas.microsoft.com/office/drawing/2014/main" id="{00000000-0008-0000-0200-000021040000}"/>
            </a:ext>
          </a:extLst>
        </xdr:cNvPr>
        <xdr:cNvSpPr>
          <a:spLocks noChangeShapeType="1"/>
        </xdr:cNvSpPr>
      </xdr:nvSpPr>
      <xdr:spPr bwMode="auto">
        <a:xfrm flipV="1">
          <a:off x="1008697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74</xdr:row>
      <xdr:rowOff>0</xdr:rowOff>
    </xdr:from>
    <xdr:to>
      <xdr:col>10</xdr:col>
      <xdr:colOff>0</xdr:colOff>
      <xdr:row>74</xdr:row>
      <xdr:rowOff>0</xdr:rowOff>
    </xdr:to>
    <xdr:sp macro="" textlink="">
      <xdr:nvSpPr>
        <xdr:cNvPr id="1058" name="Line 103">
          <a:extLst>
            <a:ext uri="{FF2B5EF4-FFF2-40B4-BE49-F238E27FC236}">
              <a16:creationId xmlns:a16="http://schemas.microsoft.com/office/drawing/2014/main" id="{00000000-0008-0000-0200-000022040000}"/>
            </a:ext>
          </a:extLst>
        </xdr:cNvPr>
        <xdr:cNvSpPr>
          <a:spLocks noChangeShapeType="1"/>
        </xdr:cNvSpPr>
      </xdr:nvSpPr>
      <xdr:spPr bwMode="auto">
        <a:xfrm>
          <a:off x="930592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74</xdr:row>
      <xdr:rowOff>0</xdr:rowOff>
    </xdr:from>
    <xdr:to>
      <xdr:col>9</xdr:col>
      <xdr:colOff>0</xdr:colOff>
      <xdr:row>74</xdr:row>
      <xdr:rowOff>0</xdr:rowOff>
    </xdr:to>
    <xdr:sp macro="" textlink="">
      <xdr:nvSpPr>
        <xdr:cNvPr id="1059" name="Line 104">
          <a:extLst>
            <a:ext uri="{FF2B5EF4-FFF2-40B4-BE49-F238E27FC236}">
              <a16:creationId xmlns:a16="http://schemas.microsoft.com/office/drawing/2014/main" id="{00000000-0008-0000-0200-000023040000}"/>
            </a:ext>
          </a:extLst>
        </xdr:cNvPr>
        <xdr:cNvSpPr>
          <a:spLocks noChangeShapeType="1"/>
        </xdr:cNvSpPr>
      </xdr:nvSpPr>
      <xdr:spPr bwMode="auto">
        <a:xfrm flipV="1">
          <a:off x="852487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74</xdr:row>
      <xdr:rowOff>0</xdr:rowOff>
    </xdr:from>
    <xdr:to>
      <xdr:col>8</xdr:col>
      <xdr:colOff>0</xdr:colOff>
      <xdr:row>74</xdr:row>
      <xdr:rowOff>0</xdr:rowOff>
    </xdr:to>
    <xdr:sp macro="" textlink="">
      <xdr:nvSpPr>
        <xdr:cNvPr id="1060" name="Line 105">
          <a:extLst>
            <a:ext uri="{FF2B5EF4-FFF2-40B4-BE49-F238E27FC236}">
              <a16:creationId xmlns:a16="http://schemas.microsoft.com/office/drawing/2014/main" id="{00000000-0008-0000-0200-000024040000}"/>
            </a:ext>
          </a:extLst>
        </xdr:cNvPr>
        <xdr:cNvSpPr>
          <a:spLocks noChangeShapeType="1"/>
        </xdr:cNvSpPr>
      </xdr:nvSpPr>
      <xdr:spPr bwMode="auto">
        <a:xfrm>
          <a:off x="774382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0</xdr:colOff>
      <xdr:row>74</xdr:row>
      <xdr:rowOff>0</xdr:rowOff>
    </xdr:to>
    <xdr:sp macro="" textlink="">
      <xdr:nvSpPr>
        <xdr:cNvPr id="1061" name="Line 108">
          <a:extLst>
            <a:ext uri="{FF2B5EF4-FFF2-40B4-BE49-F238E27FC236}">
              <a16:creationId xmlns:a16="http://schemas.microsoft.com/office/drawing/2014/main" id="{00000000-0008-0000-0200-000025040000}"/>
            </a:ext>
          </a:extLst>
        </xdr:cNvPr>
        <xdr:cNvSpPr>
          <a:spLocks noChangeShapeType="1"/>
        </xdr:cNvSpPr>
      </xdr:nvSpPr>
      <xdr:spPr bwMode="auto">
        <a:xfrm flipV="1">
          <a:off x="540067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74</xdr:row>
      <xdr:rowOff>0</xdr:rowOff>
    </xdr:from>
    <xdr:to>
      <xdr:col>1</xdr:col>
      <xdr:colOff>0</xdr:colOff>
      <xdr:row>74</xdr:row>
      <xdr:rowOff>0</xdr:rowOff>
    </xdr:to>
    <xdr:sp macro="" textlink="">
      <xdr:nvSpPr>
        <xdr:cNvPr id="1062" name="Line 109">
          <a:extLst>
            <a:ext uri="{FF2B5EF4-FFF2-40B4-BE49-F238E27FC236}">
              <a16:creationId xmlns:a16="http://schemas.microsoft.com/office/drawing/2014/main" id="{00000000-0008-0000-0200-000026040000}"/>
            </a:ext>
          </a:extLst>
        </xdr:cNvPr>
        <xdr:cNvSpPr>
          <a:spLocks noChangeShapeType="1"/>
        </xdr:cNvSpPr>
      </xdr:nvSpPr>
      <xdr:spPr bwMode="auto">
        <a:xfrm>
          <a:off x="227647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74</xdr:row>
      <xdr:rowOff>0</xdr:rowOff>
    </xdr:from>
    <xdr:to>
      <xdr:col>2</xdr:col>
      <xdr:colOff>0</xdr:colOff>
      <xdr:row>74</xdr:row>
      <xdr:rowOff>0</xdr:rowOff>
    </xdr:to>
    <xdr:sp macro="" textlink="">
      <xdr:nvSpPr>
        <xdr:cNvPr id="1063" name="Line 110">
          <a:extLst>
            <a:ext uri="{FF2B5EF4-FFF2-40B4-BE49-F238E27FC236}">
              <a16:creationId xmlns:a16="http://schemas.microsoft.com/office/drawing/2014/main" id="{00000000-0008-0000-0200-000027040000}"/>
            </a:ext>
          </a:extLst>
        </xdr:cNvPr>
        <xdr:cNvSpPr>
          <a:spLocks noChangeShapeType="1"/>
        </xdr:cNvSpPr>
      </xdr:nvSpPr>
      <xdr:spPr bwMode="auto">
        <a:xfrm flipV="1">
          <a:off x="305752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74</xdr:row>
      <xdr:rowOff>0</xdr:rowOff>
    </xdr:from>
    <xdr:to>
      <xdr:col>3</xdr:col>
      <xdr:colOff>9525</xdr:colOff>
      <xdr:row>74</xdr:row>
      <xdr:rowOff>0</xdr:rowOff>
    </xdr:to>
    <xdr:sp macro="" textlink="">
      <xdr:nvSpPr>
        <xdr:cNvPr id="1064" name="Line 111">
          <a:extLst>
            <a:ext uri="{FF2B5EF4-FFF2-40B4-BE49-F238E27FC236}">
              <a16:creationId xmlns:a16="http://schemas.microsoft.com/office/drawing/2014/main" id="{00000000-0008-0000-0200-000028040000}"/>
            </a:ext>
          </a:extLst>
        </xdr:cNvPr>
        <xdr:cNvSpPr>
          <a:spLocks noChangeShapeType="1"/>
        </xdr:cNvSpPr>
      </xdr:nvSpPr>
      <xdr:spPr bwMode="auto">
        <a:xfrm>
          <a:off x="3838575" y="1221105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9525</xdr:rowOff>
    </xdr:from>
    <xdr:to>
      <xdr:col>0</xdr:col>
      <xdr:colOff>9525</xdr:colOff>
      <xdr:row>74</xdr:row>
      <xdr:rowOff>0</xdr:rowOff>
    </xdr:to>
    <xdr:sp macro="" textlink="">
      <xdr:nvSpPr>
        <xdr:cNvPr id="13314" name="Line 14">
          <a:extLst>
            <a:ext uri="{FF2B5EF4-FFF2-40B4-BE49-F238E27FC236}">
              <a16:creationId xmlns:a16="http://schemas.microsoft.com/office/drawing/2014/main" id="{00000000-0008-0000-0300-000002340000}"/>
            </a:ext>
          </a:extLst>
        </xdr:cNvPr>
        <xdr:cNvSpPr>
          <a:spLocks noChangeShapeType="1"/>
        </xdr:cNvSpPr>
      </xdr:nvSpPr>
      <xdr:spPr bwMode="auto">
        <a:xfrm>
          <a:off x="9525" y="1038225"/>
          <a:ext cx="0" cy="11172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0</xdr:colOff>
      <xdr:row>74</xdr:row>
      <xdr:rowOff>0</xdr:rowOff>
    </xdr:to>
    <xdr:sp macro="" textlink="">
      <xdr:nvSpPr>
        <xdr:cNvPr id="13315" name="Line 59">
          <a:extLst>
            <a:ext uri="{FF2B5EF4-FFF2-40B4-BE49-F238E27FC236}">
              <a16:creationId xmlns:a16="http://schemas.microsoft.com/office/drawing/2014/main" id="{00000000-0008-0000-0300-000003340000}"/>
            </a:ext>
          </a:extLst>
        </xdr:cNvPr>
        <xdr:cNvSpPr>
          <a:spLocks noChangeShapeType="1"/>
        </xdr:cNvSpPr>
      </xdr:nvSpPr>
      <xdr:spPr bwMode="auto">
        <a:xfrm>
          <a:off x="540067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0</xdr:colOff>
      <xdr:row>74</xdr:row>
      <xdr:rowOff>0</xdr:rowOff>
    </xdr:to>
    <xdr:sp macro="" textlink="">
      <xdr:nvSpPr>
        <xdr:cNvPr id="13316" name="Line 60">
          <a:extLst>
            <a:ext uri="{FF2B5EF4-FFF2-40B4-BE49-F238E27FC236}">
              <a16:creationId xmlns:a16="http://schemas.microsoft.com/office/drawing/2014/main" id="{00000000-0008-0000-0300-000004340000}"/>
            </a:ext>
          </a:extLst>
        </xdr:cNvPr>
        <xdr:cNvSpPr>
          <a:spLocks noChangeShapeType="1"/>
        </xdr:cNvSpPr>
      </xdr:nvSpPr>
      <xdr:spPr bwMode="auto">
        <a:xfrm>
          <a:off x="540067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0</xdr:colOff>
      <xdr:row>74</xdr:row>
      <xdr:rowOff>0</xdr:rowOff>
    </xdr:to>
    <xdr:sp macro="" textlink="">
      <xdr:nvSpPr>
        <xdr:cNvPr id="13317" name="Line 61">
          <a:extLst>
            <a:ext uri="{FF2B5EF4-FFF2-40B4-BE49-F238E27FC236}">
              <a16:creationId xmlns:a16="http://schemas.microsoft.com/office/drawing/2014/main" id="{00000000-0008-0000-0300-000005340000}"/>
            </a:ext>
          </a:extLst>
        </xdr:cNvPr>
        <xdr:cNvSpPr>
          <a:spLocks noChangeShapeType="1"/>
        </xdr:cNvSpPr>
      </xdr:nvSpPr>
      <xdr:spPr bwMode="auto">
        <a:xfrm>
          <a:off x="540067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0</xdr:colOff>
      <xdr:row>74</xdr:row>
      <xdr:rowOff>0</xdr:rowOff>
    </xdr:to>
    <xdr:sp macro="" textlink="">
      <xdr:nvSpPr>
        <xdr:cNvPr id="13318" name="Line 62">
          <a:extLst>
            <a:ext uri="{FF2B5EF4-FFF2-40B4-BE49-F238E27FC236}">
              <a16:creationId xmlns:a16="http://schemas.microsoft.com/office/drawing/2014/main" id="{00000000-0008-0000-0300-000006340000}"/>
            </a:ext>
          </a:extLst>
        </xdr:cNvPr>
        <xdr:cNvSpPr>
          <a:spLocks noChangeShapeType="1"/>
        </xdr:cNvSpPr>
      </xdr:nvSpPr>
      <xdr:spPr bwMode="auto">
        <a:xfrm>
          <a:off x="540067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0</xdr:colOff>
      <xdr:row>74</xdr:row>
      <xdr:rowOff>0</xdr:rowOff>
    </xdr:to>
    <xdr:sp macro="" textlink="">
      <xdr:nvSpPr>
        <xdr:cNvPr id="13319" name="Line 63">
          <a:extLst>
            <a:ext uri="{FF2B5EF4-FFF2-40B4-BE49-F238E27FC236}">
              <a16:creationId xmlns:a16="http://schemas.microsoft.com/office/drawing/2014/main" id="{00000000-0008-0000-0300-000007340000}"/>
            </a:ext>
          </a:extLst>
        </xdr:cNvPr>
        <xdr:cNvSpPr>
          <a:spLocks noChangeShapeType="1"/>
        </xdr:cNvSpPr>
      </xdr:nvSpPr>
      <xdr:spPr bwMode="auto">
        <a:xfrm>
          <a:off x="540067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0</xdr:colOff>
      <xdr:row>74</xdr:row>
      <xdr:rowOff>0</xdr:rowOff>
    </xdr:to>
    <xdr:sp macro="" textlink="">
      <xdr:nvSpPr>
        <xdr:cNvPr id="13320" name="Line 64">
          <a:extLst>
            <a:ext uri="{FF2B5EF4-FFF2-40B4-BE49-F238E27FC236}">
              <a16:creationId xmlns:a16="http://schemas.microsoft.com/office/drawing/2014/main" id="{00000000-0008-0000-0300-000008340000}"/>
            </a:ext>
          </a:extLst>
        </xdr:cNvPr>
        <xdr:cNvSpPr>
          <a:spLocks noChangeShapeType="1"/>
        </xdr:cNvSpPr>
      </xdr:nvSpPr>
      <xdr:spPr bwMode="auto">
        <a:xfrm>
          <a:off x="540067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0</xdr:colOff>
      <xdr:row>74</xdr:row>
      <xdr:rowOff>0</xdr:rowOff>
    </xdr:to>
    <xdr:sp macro="" textlink="">
      <xdr:nvSpPr>
        <xdr:cNvPr id="13321" name="Line 65">
          <a:extLst>
            <a:ext uri="{FF2B5EF4-FFF2-40B4-BE49-F238E27FC236}">
              <a16:creationId xmlns:a16="http://schemas.microsoft.com/office/drawing/2014/main" id="{00000000-0008-0000-0300-000009340000}"/>
            </a:ext>
          </a:extLst>
        </xdr:cNvPr>
        <xdr:cNvSpPr>
          <a:spLocks noChangeShapeType="1"/>
        </xdr:cNvSpPr>
      </xdr:nvSpPr>
      <xdr:spPr bwMode="auto">
        <a:xfrm>
          <a:off x="540067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0</xdr:colOff>
      <xdr:row>74</xdr:row>
      <xdr:rowOff>0</xdr:rowOff>
    </xdr:to>
    <xdr:sp macro="" textlink="">
      <xdr:nvSpPr>
        <xdr:cNvPr id="13322" name="Line 66">
          <a:extLst>
            <a:ext uri="{FF2B5EF4-FFF2-40B4-BE49-F238E27FC236}">
              <a16:creationId xmlns:a16="http://schemas.microsoft.com/office/drawing/2014/main" id="{00000000-0008-0000-0300-00000A340000}"/>
            </a:ext>
          </a:extLst>
        </xdr:cNvPr>
        <xdr:cNvSpPr>
          <a:spLocks noChangeShapeType="1"/>
        </xdr:cNvSpPr>
      </xdr:nvSpPr>
      <xdr:spPr bwMode="auto">
        <a:xfrm>
          <a:off x="540067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0</xdr:colOff>
      <xdr:row>74</xdr:row>
      <xdr:rowOff>0</xdr:rowOff>
    </xdr:to>
    <xdr:sp macro="" textlink="">
      <xdr:nvSpPr>
        <xdr:cNvPr id="13323" name="Line 67">
          <a:extLst>
            <a:ext uri="{FF2B5EF4-FFF2-40B4-BE49-F238E27FC236}">
              <a16:creationId xmlns:a16="http://schemas.microsoft.com/office/drawing/2014/main" id="{00000000-0008-0000-0300-00000B340000}"/>
            </a:ext>
          </a:extLst>
        </xdr:cNvPr>
        <xdr:cNvSpPr>
          <a:spLocks noChangeShapeType="1"/>
        </xdr:cNvSpPr>
      </xdr:nvSpPr>
      <xdr:spPr bwMode="auto">
        <a:xfrm>
          <a:off x="540067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74</xdr:row>
      <xdr:rowOff>0</xdr:rowOff>
    </xdr:from>
    <xdr:to>
      <xdr:col>10</xdr:col>
      <xdr:colOff>0</xdr:colOff>
      <xdr:row>74</xdr:row>
      <xdr:rowOff>0</xdr:rowOff>
    </xdr:to>
    <xdr:sp macro="" textlink="">
      <xdr:nvSpPr>
        <xdr:cNvPr id="13324" name="Line 68">
          <a:extLst>
            <a:ext uri="{FF2B5EF4-FFF2-40B4-BE49-F238E27FC236}">
              <a16:creationId xmlns:a16="http://schemas.microsoft.com/office/drawing/2014/main" id="{00000000-0008-0000-0300-00000C340000}"/>
            </a:ext>
          </a:extLst>
        </xdr:cNvPr>
        <xdr:cNvSpPr>
          <a:spLocks noChangeShapeType="1"/>
        </xdr:cNvSpPr>
      </xdr:nvSpPr>
      <xdr:spPr bwMode="auto">
        <a:xfrm>
          <a:off x="930592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74</xdr:row>
      <xdr:rowOff>0</xdr:rowOff>
    </xdr:from>
    <xdr:to>
      <xdr:col>10</xdr:col>
      <xdr:colOff>0</xdr:colOff>
      <xdr:row>74</xdr:row>
      <xdr:rowOff>0</xdr:rowOff>
    </xdr:to>
    <xdr:sp macro="" textlink="">
      <xdr:nvSpPr>
        <xdr:cNvPr id="13325" name="Line 69">
          <a:extLst>
            <a:ext uri="{FF2B5EF4-FFF2-40B4-BE49-F238E27FC236}">
              <a16:creationId xmlns:a16="http://schemas.microsoft.com/office/drawing/2014/main" id="{00000000-0008-0000-0300-00000D340000}"/>
            </a:ext>
          </a:extLst>
        </xdr:cNvPr>
        <xdr:cNvSpPr>
          <a:spLocks noChangeShapeType="1"/>
        </xdr:cNvSpPr>
      </xdr:nvSpPr>
      <xdr:spPr bwMode="auto">
        <a:xfrm>
          <a:off x="930592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74</xdr:row>
      <xdr:rowOff>0</xdr:rowOff>
    </xdr:from>
    <xdr:to>
      <xdr:col>10</xdr:col>
      <xdr:colOff>0</xdr:colOff>
      <xdr:row>74</xdr:row>
      <xdr:rowOff>0</xdr:rowOff>
    </xdr:to>
    <xdr:sp macro="" textlink="">
      <xdr:nvSpPr>
        <xdr:cNvPr id="13326" name="Line 70">
          <a:extLst>
            <a:ext uri="{FF2B5EF4-FFF2-40B4-BE49-F238E27FC236}">
              <a16:creationId xmlns:a16="http://schemas.microsoft.com/office/drawing/2014/main" id="{00000000-0008-0000-0300-00000E340000}"/>
            </a:ext>
          </a:extLst>
        </xdr:cNvPr>
        <xdr:cNvSpPr>
          <a:spLocks noChangeShapeType="1"/>
        </xdr:cNvSpPr>
      </xdr:nvSpPr>
      <xdr:spPr bwMode="auto">
        <a:xfrm flipV="1">
          <a:off x="930592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74</xdr:row>
      <xdr:rowOff>0</xdr:rowOff>
    </xdr:from>
    <xdr:to>
      <xdr:col>10</xdr:col>
      <xdr:colOff>0</xdr:colOff>
      <xdr:row>74</xdr:row>
      <xdr:rowOff>0</xdr:rowOff>
    </xdr:to>
    <xdr:sp macro="" textlink="">
      <xdr:nvSpPr>
        <xdr:cNvPr id="13327" name="Line 71">
          <a:extLst>
            <a:ext uri="{FF2B5EF4-FFF2-40B4-BE49-F238E27FC236}">
              <a16:creationId xmlns:a16="http://schemas.microsoft.com/office/drawing/2014/main" id="{00000000-0008-0000-0300-00000F340000}"/>
            </a:ext>
          </a:extLst>
        </xdr:cNvPr>
        <xdr:cNvSpPr>
          <a:spLocks noChangeShapeType="1"/>
        </xdr:cNvSpPr>
      </xdr:nvSpPr>
      <xdr:spPr bwMode="auto">
        <a:xfrm>
          <a:off x="930592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74</xdr:row>
      <xdr:rowOff>0</xdr:rowOff>
    </xdr:from>
    <xdr:to>
      <xdr:col>10</xdr:col>
      <xdr:colOff>0</xdr:colOff>
      <xdr:row>74</xdr:row>
      <xdr:rowOff>0</xdr:rowOff>
    </xdr:to>
    <xdr:sp macro="" textlink="">
      <xdr:nvSpPr>
        <xdr:cNvPr id="13328" name="Line 72">
          <a:extLst>
            <a:ext uri="{FF2B5EF4-FFF2-40B4-BE49-F238E27FC236}">
              <a16:creationId xmlns:a16="http://schemas.microsoft.com/office/drawing/2014/main" id="{00000000-0008-0000-0300-000010340000}"/>
            </a:ext>
          </a:extLst>
        </xdr:cNvPr>
        <xdr:cNvSpPr>
          <a:spLocks noChangeShapeType="1"/>
        </xdr:cNvSpPr>
      </xdr:nvSpPr>
      <xdr:spPr bwMode="auto">
        <a:xfrm flipV="1">
          <a:off x="930592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74</xdr:row>
      <xdr:rowOff>0</xdr:rowOff>
    </xdr:from>
    <xdr:to>
      <xdr:col>10</xdr:col>
      <xdr:colOff>0</xdr:colOff>
      <xdr:row>74</xdr:row>
      <xdr:rowOff>0</xdr:rowOff>
    </xdr:to>
    <xdr:sp macro="" textlink="">
      <xdr:nvSpPr>
        <xdr:cNvPr id="13329" name="Line 73">
          <a:extLst>
            <a:ext uri="{FF2B5EF4-FFF2-40B4-BE49-F238E27FC236}">
              <a16:creationId xmlns:a16="http://schemas.microsoft.com/office/drawing/2014/main" id="{00000000-0008-0000-0300-000011340000}"/>
            </a:ext>
          </a:extLst>
        </xdr:cNvPr>
        <xdr:cNvSpPr>
          <a:spLocks noChangeShapeType="1"/>
        </xdr:cNvSpPr>
      </xdr:nvSpPr>
      <xdr:spPr bwMode="auto">
        <a:xfrm>
          <a:off x="930592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74</xdr:row>
      <xdr:rowOff>0</xdr:rowOff>
    </xdr:from>
    <xdr:to>
      <xdr:col>10</xdr:col>
      <xdr:colOff>0</xdr:colOff>
      <xdr:row>74</xdr:row>
      <xdr:rowOff>0</xdr:rowOff>
    </xdr:to>
    <xdr:sp macro="" textlink="">
      <xdr:nvSpPr>
        <xdr:cNvPr id="13330" name="Line 74">
          <a:extLst>
            <a:ext uri="{FF2B5EF4-FFF2-40B4-BE49-F238E27FC236}">
              <a16:creationId xmlns:a16="http://schemas.microsoft.com/office/drawing/2014/main" id="{00000000-0008-0000-0300-000012340000}"/>
            </a:ext>
          </a:extLst>
        </xdr:cNvPr>
        <xdr:cNvSpPr>
          <a:spLocks noChangeShapeType="1"/>
        </xdr:cNvSpPr>
      </xdr:nvSpPr>
      <xdr:spPr bwMode="auto">
        <a:xfrm flipV="1">
          <a:off x="930592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74</xdr:row>
      <xdr:rowOff>0</xdr:rowOff>
    </xdr:from>
    <xdr:to>
      <xdr:col>10</xdr:col>
      <xdr:colOff>0</xdr:colOff>
      <xdr:row>74</xdr:row>
      <xdr:rowOff>0</xdr:rowOff>
    </xdr:to>
    <xdr:sp macro="" textlink="">
      <xdr:nvSpPr>
        <xdr:cNvPr id="13331" name="Line 75">
          <a:extLst>
            <a:ext uri="{FF2B5EF4-FFF2-40B4-BE49-F238E27FC236}">
              <a16:creationId xmlns:a16="http://schemas.microsoft.com/office/drawing/2014/main" id="{00000000-0008-0000-0300-000013340000}"/>
            </a:ext>
          </a:extLst>
        </xdr:cNvPr>
        <xdr:cNvSpPr>
          <a:spLocks noChangeShapeType="1"/>
        </xdr:cNvSpPr>
      </xdr:nvSpPr>
      <xdr:spPr bwMode="auto">
        <a:xfrm>
          <a:off x="930592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74</xdr:row>
      <xdr:rowOff>0</xdr:rowOff>
    </xdr:from>
    <xdr:to>
      <xdr:col>10</xdr:col>
      <xdr:colOff>0</xdr:colOff>
      <xdr:row>74</xdr:row>
      <xdr:rowOff>0</xdr:rowOff>
    </xdr:to>
    <xdr:sp macro="" textlink="">
      <xdr:nvSpPr>
        <xdr:cNvPr id="13332" name="Line 76">
          <a:extLst>
            <a:ext uri="{FF2B5EF4-FFF2-40B4-BE49-F238E27FC236}">
              <a16:creationId xmlns:a16="http://schemas.microsoft.com/office/drawing/2014/main" id="{00000000-0008-0000-0300-000014340000}"/>
            </a:ext>
          </a:extLst>
        </xdr:cNvPr>
        <xdr:cNvSpPr>
          <a:spLocks noChangeShapeType="1"/>
        </xdr:cNvSpPr>
      </xdr:nvSpPr>
      <xdr:spPr bwMode="auto">
        <a:xfrm flipV="1">
          <a:off x="930592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74</xdr:row>
      <xdr:rowOff>0</xdr:rowOff>
    </xdr:from>
    <xdr:to>
      <xdr:col>10</xdr:col>
      <xdr:colOff>0</xdr:colOff>
      <xdr:row>74</xdr:row>
      <xdr:rowOff>0</xdr:rowOff>
    </xdr:to>
    <xdr:sp macro="" textlink="">
      <xdr:nvSpPr>
        <xdr:cNvPr id="13333" name="Line 77">
          <a:extLst>
            <a:ext uri="{FF2B5EF4-FFF2-40B4-BE49-F238E27FC236}">
              <a16:creationId xmlns:a16="http://schemas.microsoft.com/office/drawing/2014/main" id="{00000000-0008-0000-0300-000015340000}"/>
            </a:ext>
          </a:extLst>
        </xdr:cNvPr>
        <xdr:cNvSpPr>
          <a:spLocks noChangeShapeType="1"/>
        </xdr:cNvSpPr>
      </xdr:nvSpPr>
      <xdr:spPr bwMode="auto">
        <a:xfrm>
          <a:off x="930592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74</xdr:row>
      <xdr:rowOff>0</xdr:rowOff>
    </xdr:from>
    <xdr:to>
      <xdr:col>10</xdr:col>
      <xdr:colOff>0</xdr:colOff>
      <xdr:row>74</xdr:row>
      <xdr:rowOff>0</xdr:rowOff>
    </xdr:to>
    <xdr:sp macro="" textlink="">
      <xdr:nvSpPr>
        <xdr:cNvPr id="13334" name="Line 78">
          <a:extLst>
            <a:ext uri="{FF2B5EF4-FFF2-40B4-BE49-F238E27FC236}">
              <a16:creationId xmlns:a16="http://schemas.microsoft.com/office/drawing/2014/main" id="{00000000-0008-0000-0300-000016340000}"/>
            </a:ext>
          </a:extLst>
        </xdr:cNvPr>
        <xdr:cNvSpPr>
          <a:spLocks noChangeShapeType="1"/>
        </xdr:cNvSpPr>
      </xdr:nvSpPr>
      <xdr:spPr bwMode="auto">
        <a:xfrm flipV="1">
          <a:off x="930592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74</xdr:row>
      <xdr:rowOff>0</xdr:rowOff>
    </xdr:from>
    <xdr:to>
      <xdr:col>10</xdr:col>
      <xdr:colOff>0</xdr:colOff>
      <xdr:row>74</xdr:row>
      <xdr:rowOff>0</xdr:rowOff>
    </xdr:to>
    <xdr:sp macro="" textlink="">
      <xdr:nvSpPr>
        <xdr:cNvPr id="13335" name="Line 79">
          <a:extLst>
            <a:ext uri="{FF2B5EF4-FFF2-40B4-BE49-F238E27FC236}">
              <a16:creationId xmlns:a16="http://schemas.microsoft.com/office/drawing/2014/main" id="{00000000-0008-0000-0300-000017340000}"/>
            </a:ext>
          </a:extLst>
        </xdr:cNvPr>
        <xdr:cNvSpPr>
          <a:spLocks noChangeShapeType="1"/>
        </xdr:cNvSpPr>
      </xdr:nvSpPr>
      <xdr:spPr bwMode="auto">
        <a:xfrm>
          <a:off x="930592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74</xdr:row>
      <xdr:rowOff>0</xdr:rowOff>
    </xdr:from>
    <xdr:to>
      <xdr:col>10</xdr:col>
      <xdr:colOff>0</xdr:colOff>
      <xdr:row>74</xdr:row>
      <xdr:rowOff>0</xdr:rowOff>
    </xdr:to>
    <xdr:sp macro="" textlink="">
      <xdr:nvSpPr>
        <xdr:cNvPr id="13336" name="Line 80">
          <a:extLst>
            <a:ext uri="{FF2B5EF4-FFF2-40B4-BE49-F238E27FC236}">
              <a16:creationId xmlns:a16="http://schemas.microsoft.com/office/drawing/2014/main" id="{00000000-0008-0000-0300-000018340000}"/>
            </a:ext>
          </a:extLst>
        </xdr:cNvPr>
        <xdr:cNvSpPr>
          <a:spLocks noChangeShapeType="1"/>
        </xdr:cNvSpPr>
      </xdr:nvSpPr>
      <xdr:spPr bwMode="auto">
        <a:xfrm flipV="1">
          <a:off x="930592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74</xdr:row>
      <xdr:rowOff>0</xdr:rowOff>
    </xdr:from>
    <xdr:to>
      <xdr:col>10</xdr:col>
      <xdr:colOff>0</xdr:colOff>
      <xdr:row>74</xdr:row>
      <xdr:rowOff>0</xdr:rowOff>
    </xdr:to>
    <xdr:sp macro="" textlink="">
      <xdr:nvSpPr>
        <xdr:cNvPr id="13337" name="Line 81">
          <a:extLst>
            <a:ext uri="{FF2B5EF4-FFF2-40B4-BE49-F238E27FC236}">
              <a16:creationId xmlns:a16="http://schemas.microsoft.com/office/drawing/2014/main" id="{00000000-0008-0000-0300-000019340000}"/>
            </a:ext>
          </a:extLst>
        </xdr:cNvPr>
        <xdr:cNvSpPr>
          <a:spLocks noChangeShapeType="1"/>
        </xdr:cNvSpPr>
      </xdr:nvSpPr>
      <xdr:spPr bwMode="auto">
        <a:xfrm>
          <a:off x="930592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74</xdr:row>
      <xdr:rowOff>0</xdr:rowOff>
    </xdr:from>
    <xdr:to>
      <xdr:col>10</xdr:col>
      <xdr:colOff>0</xdr:colOff>
      <xdr:row>74</xdr:row>
      <xdr:rowOff>0</xdr:rowOff>
    </xdr:to>
    <xdr:sp macro="" textlink="">
      <xdr:nvSpPr>
        <xdr:cNvPr id="13338" name="Line 82">
          <a:extLst>
            <a:ext uri="{FF2B5EF4-FFF2-40B4-BE49-F238E27FC236}">
              <a16:creationId xmlns:a16="http://schemas.microsoft.com/office/drawing/2014/main" id="{00000000-0008-0000-0300-00001A340000}"/>
            </a:ext>
          </a:extLst>
        </xdr:cNvPr>
        <xdr:cNvSpPr>
          <a:spLocks noChangeShapeType="1"/>
        </xdr:cNvSpPr>
      </xdr:nvSpPr>
      <xdr:spPr bwMode="auto">
        <a:xfrm flipV="1">
          <a:off x="930592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0</xdr:colOff>
      <xdr:row>74</xdr:row>
      <xdr:rowOff>0</xdr:rowOff>
    </xdr:to>
    <xdr:sp macro="" textlink="">
      <xdr:nvSpPr>
        <xdr:cNvPr id="13339" name="Line 83">
          <a:extLst>
            <a:ext uri="{FF2B5EF4-FFF2-40B4-BE49-F238E27FC236}">
              <a16:creationId xmlns:a16="http://schemas.microsoft.com/office/drawing/2014/main" id="{00000000-0008-0000-0300-00001B340000}"/>
            </a:ext>
          </a:extLst>
        </xdr:cNvPr>
        <xdr:cNvSpPr>
          <a:spLocks noChangeShapeType="1"/>
        </xdr:cNvSpPr>
      </xdr:nvSpPr>
      <xdr:spPr bwMode="auto">
        <a:xfrm>
          <a:off x="540067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0</xdr:colOff>
      <xdr:row>74</xdr:row>
      <xdr:rowOff>0</xdr:rowOff>
    </xdr:to>
    <xdr:sp macro="" textlink="">
      <xdr:nvSpPr>
        <xdr:cNvPr id="13340" name="Line 84">
          <a:extLst>
            <a:ext uri="{FF2B5EF4-FFF2-40B4-BE49-F238E27FC236}">
              <a16:creationId xmlns:a16="http://schemas.microsoft.com/office/drawing/2014/main" id="{00000000-0008-0000-0300-00001C340000}"/>
            </a:ext>
          </a:extLst>
        </xdr:cNvPr>
        <xdr:cNvSpPr>
          <a:spLocks noChangeShapeType="1"/>
        </xdr:cNvSpPr>
      </xdr:nvSpPr>
      <xdr:spPr bwMode="auto">
        <a:xfrm>
          <a:off x="540067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74</xdr:row>
      <xdr:rowOff>0</xdr:rowOff>
    </xdr:from>
    <xdr:to>
      <xdr:col>10</xdr:col>
      <xdr:colOff>0</xdr:colOff>
      <xdr:row>74</xdr:row>
      <xdr:rowOff>0</xdr:rowOff>
    </xdr:to>
    <xdr:sp macro="" textlink="">
      <xdr:nvSpPr>
        <xdr:cNvPr id="13341" name="Line 85">
          <a:extLst>
            <a:ext uri="{FF2B5EF4-FFF2-40B4-BE49-F238E27FC236}">
              <a16:creationId xmlns:a16="http://schemas.microsoft.com/office/drawing/2014/main" id="{00000000-0008-0000-0300-00001D340000}"/>
            </a:ext>
          </a:extLst>
        </xdr:cNvPr>
        <xdr:cNvSpPr>
          <a:spLocks noChangeShapeType="1"/>
        </xdr:cNvSpPr>
      </xdr:nvSpPr>
      <xdr:spPr bwMode="auto">
        <a:xfrm>
          <a:off x="930592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74</xdr:row>
      <xdr:rowOff>0</xdr:rowOff>
    </xdr:from>
    <xdr:to>
      <xdr:col>1</xdr:col>
      <xdr:colOff>0</xdr:colOff>
      <xdr:row>74</xdr:row>
      <xdr:rowOff>0</xdr:rowOff>
    </xdr:to>
    <xdr:sp macro="" textlink="">
      <xdr:nvSpPr>
        <xdr:cNvPr id="13342" name="Line 98">
          <a:extLst>
            <a:ext uri="{FF2B5EF4-FFF2-40B4-BE49-F238E27FC236}">
              <a16:creationId xmlns:a16="http://schemas.microsoft.com/office/drawing/2014/main" id="{00000000-0008-0000-0300-00001E340000}"/>
            </a:ext>
          </a:extLst>
        </xdr:cNvPr>
        <xdr:cNvSpPr>
          <a:spLocks noChangeShapeType="1"/>
        </xdr:cNvSpPr>
      </xdr:nvSpPr>
      <xdr:spPr bwMode="auto">
        <a:xfrm>
          <a:off x="227647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74</xdr:row>
      <xdr:rowOff>0</xdr:rowOff>
    </xdr:from>
    <xdr:to>
      <xdr:col>0</xdr:col>
      <xdr:colOff>9525</xdr:colOff>
      <xdr:row>74</xdr:row>
      <xdr:rowOff>0</xdr:rowOff>
    </xdr:to>
    <xdr:sp macro="" textlink="">
      <xdr:nvSpPr>
        <xdr:cNvPr id="13343" name="Line 99">
          <a:extLst>
            <a:ext uri="{FF2B5EF4-FFF2-40B4-BE49-F238E27FC236}">
              <a16:creationId xmlns:a16="http://schemas.microsoft.com/office/drawing/2014/main" id="{00000000-0008-0000-0300-00001F340000}"/>
            </a:ext>
          </a:extLst>
        </xdr:cNvPr>
        <xdr:cNvSpPr>
          <a:spLocks noChangeShapeType="1"/>
        </xdr:cNvSpPr>
      </xdr:nvSpPr>
      <xdr:spPr bwMode="auto">
        <a:xfrm>
          <a:off x="952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74</xdr:row>
      <xdr:rowOff>0</xdr:rowOff>
    </xdr:from>
    <xdr:to>
      <xdr:col>12</xdr:col>
      <xdr:colOff>0</xdr:colOff>
      <xdr:row>74</xdr:row>
      <xdr:rowOff>0</xdr:rowOff>
    </xdr:to>
    <xdr:sp macro="" textlink="">
      <xdr:nvSpPr>
        <xdr:cNvPr id="13344" name="Line 101">
          <a:extLst>
            <a:ext uri="{FF2B5EF4-FFF2-40B4-BE49-F238E27FC236}">
              <a16:creationId xmlns:a16="http://schemas.microsoft.com/office/drawing/2014/main" id="{00000000-0008-0000-0300-000020340000}"/>
            </a:ext>
          </a:extLst>
        </xdr:cNvPr>
        <xdr:cNvSpPr>
          <a:spLocks noChangeShapeType="1"/>
        </xdr:cNvSpPr>
      </xdr:nvSpPr>
      <xdr:spPr bwMode="auto">
        <a:xfrm>
          <a:off x="1086802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0</xdr:colOff>
      <xdr:row>74</xdr:row>
      <xdr:rowOff>0</xdr:rowOff>
    </xdr:from>
    <xdr:to>
      <xdr:col>11</xdr:col>
      <xdr:colOff>0</xdr:colOff>
      <xdr:row>74</xdr:row>
      <xdr:rowOff>0</xdr:rowOff>
    </xdr:to>
    <xdr:sp macro="" textlink="">
      <xdr:nvSpPr>
        <xdr:cNvPr id="13345" name="Line 102">
          <a:extLst>
            <a:ext uri="{FF2B5EF4-FFF2-40B4-BE49-F238E27FC236}">
              <a16:creationId xmlns:a16="http://schemas.microsoft.com/office/drawing/2014/main" id="{00000000-0008-0000-0300-000021340000}"/>
            </a:ext>
          </a:extLst>
        </xdr:cNvPr>
        <xdr:cNvSpPr>
          <a:spLocks noChangeShapeType="1"/>
        </xdr:cNvSpPr>
      </xdr:nvSpPr>
      <xdr:spPr bwMode="auto">
        <a:xfrm flipV="1">
          <a:off x="1008697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74</xdr:row>
      <xdr:rowOff>0</xdr:rowOff>
    </xdr:from>
    <xdr:to>
      <xdr:col>10</xdr:col>
      <xdr:colOff>0</xdr:colOff>
      <xdr:row>74</xdr:row>
      <xdr:rowOff>0</xdr:rowOff>
    </xdr:to>
    <xdr:sp macro="" textlink="">
      <xdr:nvSpPr>
        <xdr:cNvPr id="13346" name="Line 103">
          <a:extLst>
            <a:ext uri="{FF2B5EF4-FFF2-40B4-BE49-F238E27FC236}">
              <a16:creationId xmlns:a16="http://schemas.microsoft.com/office/drawing/2014/main" id="{00000000-0008-0000-0300-000022340000}"/>
            </a:ext>
          </a:extLst>
        </xdr:cNvPr>
        <xdr:cNvSpPr>
          <a:spLocks noChangeShapeType="1"/>
        </xdr:cNvSpPr>
      </xdr:nvSpPr>
      <xdr:spPr bwMode="auto">
        <a:xfrm>
          <a:off x="930592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74</xdr:row>
      <xdr:rowOff>0</xdr:rowOff>
    </xdr:from>
    <xdr:to>
      <xdr:col>9</xdr:col>
      <xdr:colOff>0</xdr:colOff>
      <xdr:row>74</xdr:row>
      <xdr:rowOff>0</xdr:rowOff>
    </xdr:to>
    <xdr:sp macro="" textlink="">
      <xdr:nvSpPr>
        <xdr:cNvPr id="13347" name="Line 104">
          <a:extLst>
            <a:ext uri="{FF2B5EF4-FFF2-40B4-BE49-F238E27FC236}">
              <a16:creationId xmlns:a16="http://schemas.microsoft.com/office/drawing/2014/main" id="{00000000-0008-0000-0300-000023340000}"/>
            </a:ext>
          </a:extLst>
        </xdr:cNvPr>
        <xdr:cNvSpPr>
          <a:spLocks noChangeShapeType="1"/>
        </xdr:cNvSpPr>
      </xdr:nvSpPr>
      <xdr:spPr bwMode="auto">
        <a:xfrm flipV="1">
          <a:off x="852487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74</xdr:row>
      <xdr:rowOff>0</xdr:rowOff>
    </xdr:from>
    <xdr:to>
      <xdr:col>8</xdr:col>
      <xdr:colOff>0</xdr:colOff>
      <xdr:row>74</xdr:row>
      <xdr:rowOff>0</xdr:rowOff>
    </xdr:to>
    <xdr:sp macro="" textlink="">
      <xdr:nvSpPr>
        <xdr:cNvPr id="13348" name="Line 105">
          <a:extLst>
            <a:ext uri="{FF2B5EF4-FFF2-40B4-BE49-F238E27FC236}">
              <a16:creationId xmlns:a16="http://schemas.microsoft.com/office/drawing/2014/main" id="{00000000-0008-0000-0300-000024340000}"/>
            </a:ext>
          </a:extLst>
        </xdr:cNvPr>
        <xdr:cNvSpPr>
          <a:spLocks noChangeShapeType="1"/>
        </xdr:cNvSpPr>
      </xdr:nvSpPr>
      <xdr:spPr bwMode="auto">
        <a:xfrm>
          <a:off x="774382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0</xdr:colOff>
      <xdr:row>74</xdr:row>
      <xdr:rowOff>0</xdr:rowOff>
    </xdr:to>
    <xdr:sp macro="" textlink="">
      <xdr:nvSpPr>
        <xdr:cNvPr id="13349" name="Line 108">
          <a:extLst>
            <a:ext uri="{FF2B5EF4-FFF2-40B4-BE49-F238E27FC236}">
              <a16:creationId xmlns:a16="http://schemas.microsoft.com/office/drawing/2014/main" id="{00000000-0008-0000-0300-000025340000}"/>
            </a:ext>
          </a:extLst>
        </xdr:cNvPr>
        <xdr:cNvSpPr>
          <a:spLocks noChangeShapeType="1"/>
        </xdr:cNvSpPr>
      </xdr:nvSpPr>
      <xdr:spPr bwMode="auto">
        <a:xfrm flipV="1">
          <a:off x="540067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74</xdr:row>
      <xdr:rowOff>0</xdr:rowOff>
    </xdr:from>
    <xdr:to>
      <xdr:col>1</xdr:col>
      <xdr:colOff>0</xdr:colOff>
      <xdr:row>74</xdr:row>
      <xdr:rowOff>0</xdr:rowOff>
    </xdr:to>
    <xdr:sp macro="" textlink="">
      <xdr:nvSpPr>
        <xdr:cNvPr id="13350" name="Line 109">
          <a:extLst>
            <a:ext uri="{FF2B5EF4-FFF2-40B4-BE49-F238E27FC236}">
              <a16:creationId xmlns:a16="http://schemas.microsoft.com/office/drawing/2014/main" id="{00000000-0008-0000-0300-000026340000}"/>
            </a:ext>
          </a:extLst>
        </xdr:cNvPr>
        <xdr:cNvSpPr>
          <a:spLocks noChangeShapeType="1"/>
        </xdr:cNvSpPr>
      </xdr:nvSpPr>
      <xdr:spPr bwMode="auto">
        <a:xfrm>
          <a:off x="227647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74</xdr:row>
      <xdr:rowOff>0</xdr:rowOff>
    </xdr:from>
    <xdr:to>
      <xdr:col>2</xdr:col>
      <xdr:colOff>0</xdr:colOff>
      <xdr:row>74</xdr:row>
      <xdr:rowOff>0</xdr:rowOff>
    </xdr:to>
    <xdr:sp macro="" textlink="">
      <xdr:nvSpPr>
        <xdr:cNvPr id="13351" name="Line 110">
          <a:extLst>
            <a:ext uri="{FF2B5EF4-FFF2-40B4-BE49-F238E27FC236}">
              <a16:creationId xmlns:a16="http://schemas.microsoft.com/office/drawing/2014/main" id="{00000000-0008-0000-0300-000027340000}"/>
            </a:ext>
          </a:extLst>
        </xdr:cNvPr>
        <xdr:cNvSpPr>
          <a:spLocks noChangeShapeType="1"/>
        </xdr:cNvSpPr>
      </xdr:nvSpPr>
      <xdr:spPr bwMode="auto">
        <a:xfrm flipV="1">
          <a:off x="3057525" y="12211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74</xdr:row>
      <xdr:rowOff>0</xdr:rowOff>
    </xdr:from>
    <xdr:to>
      <xdr:col>3</xdr:col>
      <xdr:colOff>9525</xdr:colOff>
      <xdr:row>74</xdr:row>
      <xdr:rowOff>0</xdr:rowOff>
    </xdr:to>
    <xdr:sp macro="" textlink="">
      <xdr:nvSpPr>
        <xdr:cNvPr id="13352" name="Line 111">
          <a:extLst>
            <a:ext uri="{FF2B5EF4-FFF2-40B4-BE49-F238E27FC236}">
              <a16:creationId xmlns:a16="http://schemas.microsoft.com/office/drawing/2014/main" id="{00000000-0008-0000-0300-000028340000}"/>
            </a:ext>
          </a:extLst>
        </xdr:cNvPr>
        <xdr:cNvSpPr>
          <a:spLocks noChangeShapeType="1"/>
        </xdr:cNvSpPr>
      </xdr:nvSpPr>
      <xdr:spPr bwMode="auto">
        <a:xfrm>
          <a:off x="3838575" y="1221105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"/>
  <sheetViews>
    <sheetView workbookViewId="0"/>
  </sheetViews>
  <sheetFormatPr baseColWidth="10" defaultRowHeight="15" x14ac:dyDescent="0.2"/>
  <sheetData>
    <row r="1" spans="1:1" s="162" customFormat="1" ht="33.75" customHeight="1" x14ac:dyDescent="0.35">
      <c r="A1" s="161" t="s">
        <v>98</v>
      </c>
    </row>
    <row r="3" spans="1:1" x14ac:dyDescent="0.2">
      <c r="A3" t="s">
        <v>42</v>
      </c>
    </row>
  </sheetData>
  <phoneticPr fontId="0" type="noConversion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37"/>
  <sheetViews>
    <sheetView tabSelected="1" zoomScale="111" zoomScaleNormal="111" workbookViewId="0">
      <selection activeCell="V42" sqref="V42"/>
    </sheetView>
  </sheetViews>
  <sheetFormatPr baseColWidth="10" defaultColWidth="11.5" defaultRowHeight="14" x14ac:dyDescent="0.2"/>
  <cols>
    <col min="1" max="1" width="31" style="18" customWidth="1"/>
    <col min="2" max="2" width="1" style="62" customWidth="1"/>
    <col min="3" max="3" width="14.83203125" style="18" customWidth="1"/>
    <col min="4" max="4" width="0.6640625" style="18" customWidth="1"/>
    <col min="5" max="16" width="9.33203125" style="18" bestFit="1" customWidth="1"/>
    <col min="17" max="17" width="1.5" style="63" customWidth="1"/>
    <col min="18" max="18" width="14.6640625" style="18" customWidth="1"/>
    <col min="19" max="19" width="14.5" style="18" customWidth="1"/>
    <col min="20" max="20" width="11.5" style="18"/>
    <col min="21" max="21" width="1.6640625" style="18" customWidth="1"/>
    <col min="22" max="16384" width="11.5" style="18"/>
  </cols>
  <sheetData>
    <row r="1" spans="1:21" x14ac:dyDescent="0.2">
      <c r="A1" s="14" t="s">
        <v>48</v>
      </c>
      <c r="B1" s="2"/>
      <c r="C1" s="15"/>
      <c r="D1" s="15"/>
      <c r="E1" s="15"/>
      <c r="F1" s="15"/>
      <c r="G1" s="15"/>
      <c r="H1" s="15"/>
      <c r="I1" s="15"/>
      <c r="J1" s="16"/>
      <c r="K1" s="15"/>
      <c r="L1" s="15"/>
      <c r="M1" s="15"/>
      <c r="N1" s="15"/>
      <c r="O1" s="15"/>
      <c r="P1" s="15"/>
      <c r="Q1" s="17"/>
      <c r="R1" s="15"/>
      <c r="S1" s="15"/>
    </row>
    <row r="2" spans="1:21" x14ac:dyDescent="0.2">
      <c r="A2" s="14" t="s">
        <v>54</v>
      </c>
      <c r="B2" s="2"/>
      <c r="C2" s="15"/>
      <c r="D2" s="15"/>
      <c r="E2" s="15"/>
      <c r="F2" s="15"/>
      <c r="G2" s="15"/>
      <c r="H2" s="15"/>
      <c r="I2" s="15"/>
      <c r="J2" s="16"/>
      <c r="K2" s="15"/>
      <c r="L2" s="15"/>
      <c r="M2" s="15"/>
      <c r="N2" s="15"/>
      <c r="O2" s="15"/>
      <c r="P2" s="15"/>
      <c r="Q2" s="17"/>
      <c r="R2" s="15"/>
      <c r="S2" s="15"/>
    </row>
    <row r="3" spans="1:21" x14ac:dyDescent="0.2">
      <c r="B3" s="2"/>
      <c r="C3" s="15"/>
      <c r="D3" s="15"/>
      <c r="E3" s="15"/>
      <c r="F3" s="15"/>
      <c r="G3" s="15"/>
      <c r="H3" s="15"/>
      <c r="I3" s="15"/>
      <c r="J3" s="16"/>
      <c r="K3" s="15"/>
      <c r="L3" s="15"/>
      <c r="M3" s="15"/>
      <c r="N3" s="15"/>
      <c r="O3" s="15"/>
      <c r="P3" s="15"/>
      <c r="Q3" s="17"/>
      <c r="R3" s="15"/>
      <c r="S3" s="15"/>
    </row>
    <row r="4" spans="1:21" x14ac:dyDescent="0.2">
      <c r="A4" s="20" t="s">
        <v>62</v>
      </c>
      <c r="B4" s="2"/>
      <c r="C4" s="15"/>
      <c r="D4" s="15"/>
      <c r="E4" s="15"/>
      <c r="F4" s="15"/>
      <c r="G4" s="15"/>
      <c r="H4" s="15"/>
      <c r="I4" s="15"/>
      <c r="J4" s="16"/>
      <c r="K4" s="15"/>
      <c r="L4" s="15"/>
      <c r="M4" s="15"/>
      <c r="N4" s="15"/>
      <c r="O4" s="15"/>
      <c r="P4" s="15"/>
      <c r="Q4" s="17"/>
      <c r="R4" s="15"/>
      <c r="S4" s="15"/>
    </row>
    <row r="5" spans="1:21" x14ac:dyDescent="0.2">
      <c r="A5" s="19" t="s">
        <v>63</v>
      </c>
      <c r="B5" s="2"/>
      <c r="C5" s="15"/>
      <c r="D5" s="15"/>
      <c r="E5" s="15"/>
      <c r="F5" s="15"/>
      <c r="G5" s="15"/>
      <c r="H5" s="15"/>
      <c r="I5" s="15"/>
      <c r="J5" s="16"/>
      <c r="K5" s="15"/>
      <c r="L5" s="15"/>
      <c r="M5" s="15"/>
      <c r="N5" s="15"/>
      <c r="O5" s="15"/>
      <c r="P5" s="15"/>
      <c r="Q5" s="17"/>
      <c r="R5" s="15"/>
      <c r="S5" s="15"/>
    </row>
    <row r="6" spans="1:21" x14ac:dyDescent="0.2">
      <c r="A6" s="19" t="s">
        <v>64</v>
      </c>
      <c r="B6" s="2"/>
      <c r="C6" s="15"/>
      <c r="D6" s="15"/>
      <c r="E6" s="15"/>
      <c r="F6" s="15"/>
      <c r="G6" s="15"/>
      <c r="H6" s="15"/>
      <c r="I6" s="15"/>
      <c r="J6" s="16"/>
      <c r="K6" s="15"/>
      <c r="L6" s="15"/>
      <c r="M6" s="15"/>
      <c r="N6" s="15"/>
      <c r="O6" s="15"/>
      <c r="P6" s="15"/>
      <c r="Q6" s="17"/>
      <c r="R6" s="15"/>
      <c r="S6" s="15"/>
    </row>
    <row r="7" spans="1:21" x14ac:dyDescent="0.2">
      <c r="A7" s="19"/>
      <c r="B7" s="2"/>
      <c r="C7" s="15"/>
      <c r="D7" s="15"/>
      <c r="E7" s="15"/>
      <c r="F7" s="15"/>
      <c r="G7" s="15"/>
      <c r="H7" s="15"/>
      <c r="I7" s="15"/>
      <c r="J7" s="16"/>
      <c r="K7" s="15"/>
      <c r="L7" s="15"/>
      <c r="M7" s="15"/>
      <c r="N7" s="15"/>
      <c r="O7" s="15"/>
      <c r="P7" s="15"/>
      <c r="Q7" s="17"/>
      <c r="R7" s="15"/>
      <c r="S7" s="15"/>
    </row>
    <row r="8" spans="1:21" x14ac:dyDescent="0.2">
      <c r="A8" s="20" t="s">
        <v>60</v>
      </c>
      <c r="B8" s="2"/>
      <c r="C8" s="15"/>
      <c r="D8" s="15"/>
      <c r="E8" s="15"/>
      <c r="F8" s="15"/>
      <c r="G8" s="15"/>
      <c r="H8" s="15"/>
      <c r="I8" s="15"/>
      <c r="J8" s="16"/>
      <c r="K8" s="15"/>
      <c r="L8" s="15"/>
      <c r="M8" s="15"/>
      <c r="N8" s="15"/>
      <c r="O8" s="15"/>
      <c r="P8" s="15"/>
      <c r="Q8" s="17"/>
      <c r="R8" s="15"/>
      <c r="S8" s="15"/>
    </row>
    <row r="9" spans="1:21" x14ac:dyDescent="0.2">
      <c r="A9" s="19" t="s">
        <v>61</v>
      </c>
      <c r="B9" s="2"/>
      <c r="C9" s="15"/>
      <c r="D9" s="15"/>
      <c r="E9" s="15"/>
      <c r="F9" s="15"/>
      <c r="G9" s="15"/>
      <c r="H9" s="15"/>
      <c r="I9" s="15"/>
      <c r="J9" s="16"/>
      <c r="K9" s="15"/>
      <c r="L9" s="15"/>
      <c r="M9" s="15"/>
      <c r="N9" s="15"/>
      <c r="O9" s="15"/>
      <c r="P9" s="15"/>
      <c r="Q9" s="17"/>
      <c r="R9" s="15"/>
      <c r="S9" s="15"/>
    </row>
    <row r="10" spans="1:21" x14ac:dyDescent="0.2">
      <c r="A10" s="19" t="s">
        <v>66</v>
      </c>
      <c r="B10" s="2"/>
      <c r="C10" s="15"/>
      <c r="D10" s="15"/>
      <c r="E10" s="15"/>
      <c r="F10" s="15"/>
      <c r="G10" s="15"/>
      <c r="H10" s="15"/>
      <c r="I10" s="15"/>
      <c r="J10" s="16"/>
      <c r="K10" s="15"/>
      <c r="L10" s="15"/>
      <c r="M10" s="15"/>
      <c r="N10" s="15"/>
      <c r="O10" s="15"/>
      <c r="P10" s="15"/>
      <c r="Q10" s="17"/>
      <c r="R10" s="15"/>
      <c r="S10" s="15"/>
    </row>
    <row r="11" spans="1:21" x14ac:dyDescent="0.2">
      <c r="A11" s="19" t="s">
        <v>65</v>
      </c>
      <c r="B11" s="2"/>
      <c r="C11" s="15"/>
      <c r="D11" s="15"/>
      <c r="E11" s="15"/>
      <c r="F11" s="15"/>
      <c r="G11" s="15"/>
      <c r="H11" s="15"/>
      <c r="I11" s="15"/>
      <c r="J11" s="16"/>
      <c r="K11" s="15"/>
      <c r="L11" s="15"/>
      <c r="M11" s="15"/>
      <c r="N11" s="15"/>
      <c r="O11" s="15"/>
      <c r="P11" s="15"/>
      <c r="Q11" s="17"/>
      <c r="R11" s="15"/>
      <c r="S11" s="15"/>
    </row>
    <row r="12" spans="1:21" x14ac:dyDescent="0.2">
      <c r="A12" s="19" t="s">
        <v>67</v>
      </c>
      <c r="B12" s="2"/>
      <c r="C12" s="15"/>
      <c r="D12" s="15"/>
      <c r="E12" s="15"/>
      <c r="F12" s="15"/>
      <c r="G12" s="15"/>
      <c r="H12" s="15"/>
      <c r="I12" s="15"/>
      <c r="J12" s="16"/>
      <c r="K12" s="15"/>
      <c r="L12" s="15"/>
      <c r="M12" s="15"/>
      <c r="N12" s="15"/>
      <c r="O12" s="15"/>
      <c r="P12" s="15"/>
      <c r="Q12" s="17"/>
      <c r="R12" s="15"/>
      <c r="S12" s="15"/>
    </row>
    <row r="13" spans="1:21" ht="15" thickBot="1" x14ac:dyDescent="0.25">
      <c r="B13" s="2"/>
      <c r="C13" s="15"/>
      <c r="D13" s="15"/>
      <c r="E13" s="15"/>
      <c r="F13" s="15"/>
      <c r="G13" s="15"/>
      <c r="H13" s="15"/>
      <c r="I13" s="15"/>
      <c r="J13" s="16"/>
      <c r="K13" s="15"/>
      <c r="L13" s="15"/>
      <c r="M13" s="15"/>
      <c r="N13" s="15"/>
      <c r="O13" s="15"/>
      <c r="P13" s="15"/>
      <c r="Q13" s="17"/>
      <c r="R13" s="15"/>
      <c r="S13" s="15"/>
    </row>
    <row r="14" spans="1:21" s="24" customFormat="1" ht="25.5" customHeight="1" x14ac:dyDescent="0.2">
      <c r="A14" s="163" t="s">
        <v>58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2"/>
      <c r="U14" s="23"/>
    </row>
    <row r="15" spans="1:21" x14ac:dyDescent="0.2">
      <c r="A15" s="25"/>
      <c r="B15" s="26"/>
      <c r="D15" s="26"/>
      <c r="Q15" s="27"/>
      <c r="U15" s="28"/>
    </row>
    <row r="16" spans="1:21" x14ac:dyDescent="0.2">
      <c r="A16" s="25"/>
      <c r="B16" s="26"/>
      <c r="C16" s="29" t="s">
        <v>59</v>
      </c>
      <c r="D16" s="26"/>
      <c r="E16" s="27">
        <v>42035</v>
      </c>
      <c r="F16" s="27">
        <v>42063</v>
      </c>
      <c r="G16" s="27">
        <v>42094</v>
      </c>
      <c r="H16" s="27">
        <v>42124</v>
      </c>
      <c r="I16" s="27">
        <v>42155</v>
      </c>
      <c r="J16" s="27">
        <v>42185</v>
      </c>
      <c r="K16" s="27">
        <v>42216</v>
      </c>
      <c r="L16" s="27">
        <v>42247</v>
      </c>
      <c r="M16" s="27">
        <v>42277</v>
      </c>
      <c r="N16" s="27">
        <v>42308</v>
      </c>
      <c r="O16" s="27">
        <v>42338</v>
      </c>
      <c r="P16" s="27">
        <v>42369</v>
      </c>
      <c r="Q16" s="30"/>
      <c r="R16" s="29" t="s">
        <v>26</v>
      </c>
      <c r="S16" s="29" t="s">
        <v>26</v>
      </c>
      <c r="T16" s="29" t="s">
        <v>47</v>
      </c>
      <c r="U16" s="28"/>
    </row>
    <row r="17" spans="1:21" x14ac:dyDescent="0.2">
      <c r="A17" s="25"/>
      <c r="B17" s="26"/>
      <c r="C17" s="31"/>
      <c r="D17" s="19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3"/>
      <c r="R17" s="29" t="s">
        <v>44</v>
      </c>
      <c r="S17" s="29" t="s">
        <v>45</v>
      </c>
      <c r="T17" s="34"/>
      <c r="U17" s="28"/>
    </row>
    <row r="18" spans="1:21" x14ac:dyDescent="0.2">
      <c r="A18" s="12" t="s">
        <v>49</v>
      </c>
      <c r="B18" s="13"/>
      <c r="C18" s="35">
        <v>5</v>
      </c>
      <c r="D18" s="36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8"/>
      <c r="R18" s="39">
        <f>SUM(E18:P18)</f>
        <v>0</v>
      </c>
      <c r="S18" s="40">
        <f>C18*R18</f>
        <v>0</v>
      </c>
      <c r="T18" s="41" t="e">
        <f>S18/$S$24</f>
        <v>#DIV/0!</v>
      </c>
      <c r="U18" s="28"/>
    </row>
    <row r="19" spans="1:21" x14ac:dyDescent="0.2">
      <c r="A19" s="12" t="s">
        <v>50</v>
      </c>
      <c r="B19" s="13"/>
      <c r="C19" s="35">
        <v>10</v>
      </c>
      <c r="D19" s="36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8"/>
      <c r="R19" s="39">
        <f>SUM(E19:P19)</f>
        <v>0</v>
      </c>
      <c r="S19" s="40">
        <f>C19*R19</f>
        <v>0</v>
      </c>
      <c r="T19" s="41" t="e">
        <f>S19/$S$24</f>
        <v>#DIV/0!</v>
      </c>
      <c r="U19" s="28"/>
    </row>
    <row r="20" spans="1:21" x14ac:dyDescent="0.2">
      <c r="A20" s="12" t="s">
        <v>51</v>
      </c>
      <c r="B20" s="13"/>
      <c r="C20" s="35">
        <v>15</v>
      </c>
      <c r="D20" s="36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8"/>
      <c r="R20" s="39">
        <f>SUM(E20:P20)</f>
        <v>0</v>
      </c>
      <c r="S20" s="40">
        <f>C20*R20</f>
        <v>0</v>
      </c>
      <c r="T20" s="41" t="e">
        <f>S20/$S$24</f>
        <v>#DIV/0!</v>
      </c>
      <c r="U20" s="28"/>
    </row>
    <row r="21" spans="1:21" x14ac:dyDescent="0.2">
      <c r="A21" s="12" t="s">
        <v>52</v>
      </c>
      <c r="B21" s="13"/>
      <c r="C21" s="35">
        <v>20</v>
      </c>
      <c r="D21" s="36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8"/>
      <c r="R21" s="39">
        <f>SUM(E21:P21)</f>
        <v>0</v>
      </c>
      <c r="S21" s="40">
        <f>C21*R21</f>
        <v>0</v>
      </c>
      <c r="T21" s="41" t="e">
        <f>S21/$S$24</f>
        <v>#DIV/0!</v>
      </c>
      <c r="U21" s="28"/>
    </row>
    <row r="22" spans="1:21" x14ac:dyDescent="0.2">
      <c r="A22" s="12" t="s">
        <v>53</v>
      </c>
      <c r="B22" s="13"/>
      <c r="C22" s="35">
        <v>25</v>
      </c>
      <c r="D22" s="36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8"/>
      <c r="R22" s="39">
        <f>SUM(E22:P22)</f>
        <v>0</v>
      </c>
      <c r="S22" s="40">
        <f>C22*R22</f>
        <v>0</v>
      </c>
      <c r="T22" s="41" t="e">
        <f>S22/$S$24</f>
        <v>#DIV/0!</v>
      </c>
      <c r="U22" s="28"/>
    </row>
    <row r="23" spans="1:21" x14ac:dyDescent="0.2">
      <c r="A23" s="42"/>
      <c r="B23" s="26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43"/>
      <c r="T23" s="34"/>
      <c r="U23" s="28"/>
    </row>
    <row r="24" spans="1:21" s="52" customFormat="1" x14ac:dyDescent="0.2">
      <c r="A24" s="44" t="s">
        <v>46</v>
      </c>
      <c r="B24" s="45"/>
      <c r="C24" s="46"/>
      <c r="D24" s="20"/>
      <c r="E24" s="47">
        <f t="shared" ref="E24:P24" si="0">(E18*$C$18)+(E19*$C$19)+(E20*$C$20)+(E21*$C$21)+(E22*$C$22)</f>
        <v>0</v>
      </c>
      <c r="F24" s="47">
        <f t="shared" si="0"/>
        <v>0</v>
      </c>
      <c r="G24" s="47">
        <f t="shared" si="0"/>
        <v>0</v>
      </c>
      <c r="H24" s="47">
        <f t="shared" si="0"/>
        <v>0</v>
      </c>
      <c r="I24" s="47">
        <f t="shared" si="0"/>
        <v>0</v>
      </c>
      <c r="J24" s="47">
        <f t="shared" si="0"/>
        <v>0</v>
      </c>
      <c r="K24" s="47">
        <f t="shared" si="0"/>
        <v>0</v>
      </c>
      <c r="L24" s="47">
        <f t="shared" si="0"/>
        <v>0</v>
      </c>
      <c r="M24" s="47">
        <f t="shared" si="0"/>
        <v>0</v>
      </c>
      <c r="N24" s="47">
        <f t="shared" si="0"/>
        <v>0</v>
      </c>
      <c r="O24" s="47">
        <f t="shared" si="0"/>
        <v>0</v>
      </c>
      <c r="P24" s="47">
        <f t="shared" si="0"/>
        <v>0</v>
      </c>
      <c r="Q24" s="48"/>
      <c r="R24" s="49">
        <f>SUM(R18:R22)</f>
        <v>0</v>
      </c>
      <c r="S24" s="47">
        <f>SUM(S18:S22)</f>
        <v>0</v>
      </c>
      <c r="T24" s="50" t="e">
        <f>SUM(T18:T22)</f>
        <v>#DIV/0!</v>
      </c>
      <c r="U24" s="51"/>
    </row>
    <row r="25" spans="1:21" ht="15" thickBot="1" x14ac:dyDescent="0.25">
      <c r="A25" s="53"/>
      <c r="B25" s="54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4"/>
      <c r="R25" s="55"/>
      <c r="S25" s="55"/>
      <c r="T25" s="56"/>
      <c r="U25" s="57"/>
    </row>
    <row r="26" spans="1:21" s="24" customFormat="1" ht="25.5" customHeight="1" x14ac:dyDescent="0.2">
      <c r="A26" s="163" t="s">
        <v>57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2"/>
      <c r="U26" s="23"/>
    </row>
    <row r="27" spans="1:21" x14ac:dyDescent="0.2">
      <c r="A27" s="25"/>
      <c r="B27" s="26"/>
      <c r="C27" s="58"/>
      <c r="D27" s="26"/>
      <c r="Q27" s="27"/>
      <c r="U27" s="28"/>
    </row>
    <row r="28" spans="1:21" x14ac:dyDescent="0.2">
      <c r="A28" s="25"/>
      <c r="B28" s="26"/>
      <c r="C28" s="29" t="s">
        <v>59</v>
      </c>
      <c r="D28" s="26"/>
      <c r="E28" s="27">
        <v>42400</v>
      </c>
      <c r="F28" s="27">
        <v>42428</v>
      </c>
      <c r="G28" s="27">
        <v>42460</v>
      </c>
      <c r="H28" s="27">
        <v>42490</v>
      </c>
      <c r="I28" s="27">
        <v>42521</v>
      </c>
      <c r="J28" s="27">
        <v>42551</v>
      </c>
      <c r="K28" s="27">
        <v>42582</v>
      </c>
      <c r="L28" s="27">
        <v>42613</v>
      </c>
      <c r="M28" s="27">
        <v>42643</v>
      </c>
      <c r="N28" s="27">
        <v>42674</v>
      </c>
      <c r="O28" s="27">
        <v>42704</v>
      </c>
      <c r="P28" s="27">
        <v>42735</v>
      </c>
      <c r="Q28" s="30"/>
      <c r="R28" s="29" t="s">
        <v>26</v>
      </c>
      <c r="S28" s="29" t="s">
        <v>26</v>
      </c>
      <c r="T28" s="29" t="s">
        <v>47</v>
      </c>
      <c r="U28" s="28"/>
    </row>
    <row r="29" spans="1:21" x14ac:dyDescent="0.2">
      <c r="A29" s="25"/>
      <c r="B29" s="26"/>
      <c r="C29" s="31"/>
      <c r="D29" s="19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3"/>
      <c r="R29" s="29" t="s">
        <v>44</v>
      </c>
      <c r="S29" s="29" t="s">
        <v>45</v>
      </c>
      <c r="T29" s="34"/>
      <c r="U29" s="28"/>
    </row>
    <row r="30" spans="1:21" x14ac:dyDescent="0.2">
      <c r="A30" s="12" t="s">
        <v>49</v>
      </c>
      <c r="B30" s="13"/>
      <c r="C30" s="59">
        <v>6</v>
      </c>
      <c r="D30" s="36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8"/>
      <c r="R30" s="39">
        <f>SUM(E30:P30)</f>
        <v>0</v>
      </c>
      <c r="S30" s="40">
        <f>C30*R30</f>
        <v>0</v>
      </c>
      <c r="T30" s="41" t="e">
        <f>S30/$S$36</f>
        <v>#DIV/0!</v>
      </c>
      <c r="U30" s="28"/>
    </row>
    <row r="31" spans="1:21" x14ac:dyDescent="0.2">
      <c r="A31" s="12" t="s">
        <v>50</v>
      </c>
      <c r="B31" s="13"/>
      <c r="C31" s="59">
        <v>11</v>
      </c>
      <c r="D31" s="36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8"/>
      <c r="R31" s="39">
        <f>SUM(E31:P31)</f>
        <v>0</v>
      </c>
      <c r="S31" s="40">
        <f>C31*R31</f>
        <v>0</v>
      </c>
      <c r="T31" s="41" t="e">
        <f>S31/$S$36</f>
        <v>#DIV/0!</v>
      </c>
      <c r="U31" s="28"/>
    </row>
    <row r="32" spans="1:21" x14ac:dyDescent="0.2">
      <c r="A32" s="12" t="s">
        <v>51</v>
      </c>
      <c r="B32" s="13"/>
      <c r="C32" s="59">
        <v>16</v>
      </c>
      <c r="D32" s="36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8"/>
      <c r="R32" s="39">
        <f>SUM(E32:P32)</f>
        <v>0</v>
      </c>
      <c r="S32" s="40">
        <f>C32*R32</f>
        <v>0</v>
      </c>
      <c r="T32" s="41" t="e">
        <f>S32/$S$36</f>
        <v>#DIV/0!</v>
      </c>
      <c r="U32" s="28"/>
    </row>
    <row r="33" spans="1:21" x14ac:dyDescent="0.2">
      <c r="A33" s="12" t="s">
        <v>52</v>
      </c>
      <c r="B33" s="13"/>
      <c r="C33" s="59">
        <v>21</v>
      </c>
      <c r="D33" s="36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8"/>
      <c r="R33" s="39">
        <f>SUM(E33:P33)</f>
        <v>0</v>
      </c>
      <c r="S33" s="40">
        <f>C33*R33</f>
        <v>0</v>
      </c>
      <c r="T33" s="41" t="e">
        <f>S33/$S$36</f>
        <v>#DIV/0!</v>
      </c>
      <c r="U33" s="28"/>
    </row>
    <row r="34" spans="1:21" x14ac:dyDescent="0.2">
      <c r="A34" s="12" t="s">
        <v>53</v>
      </c>
      <c r="B34" s="13"/>
      <c r="C34" s="59">
        <v>26</v>
      </c>
      <c r="D34" s="36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8"/>
      <c r="R34" s="39">
        <f>SUM(E34:P34)</f>
        <v>0</v>
      </c>
      <c r="S34" s="40">
        <f>C34*R34</f>
        <v>0</v>
      </c>
      <c r="T34" s="41" t="e">
        <f>S34/$S$36</f>
        <v>#DIV/0!</v>
      </c>
      <c r="U34" s="28"/>
    </row>
    <row r="35" spans="1:21" x14ac:dyDescent="0.2">
      <c r="A35" s="42"/>
      <c r="B35" s="2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43"/>
      <c r="T35" s="34"/>
      <c r="U35" s="28"/>
    </row>
    <row r="36" spans="1:21" s="52" customFormat="1" x14ac:dyDescent="0.2">
      <c r="A36" s="44" t="s">
        <v>46</v>
      </c>
      <c r="B36" s="45"/>
      <c r="C36" s="46"/>
      <c r="D36" s="20"/>
      <c r="E36" s="47">
        <f t="shared" ref="E36:P36" si="1">(E30*$C$30)+(E31*$C$31)+(E32*$C$32)+(E33*$C$33)+(E34*$C$34)</f>
        <v>0</v>
      </c>
      <c r="F36" s="47">
        <f t="shared" si="1"/>
        <v>0</v>
      </c>
      <c r="G36" s="47">
        <f t="shared" si="1"/>
        <v>0</v>
      </c>
      <c r="H36" s="47">
        <f t="shared" si="1"/>
        <v>0</v>
      </c>
      <c r="I36" s="47">
        <f t="shared" si="1"/>
        <v>0</v>
      </c>
      <c r="J36" s="47">
        <f t="shared" si="1"/>
        <v>0</v>
      </c>
      <c r="K36" s="47">
        <f t="shared" si="1"/>
        <v>0</v>
      </c>
      <c r="L36" s="47">
        <f t="shared" si="1"/>
        <v>0</v>
      </c>
      <c r="M36" s="47">
        <f t="shared" si="1"/>
        <v>0</v>
      </c>
      <c r="N36" s="47">
        <f t="shared" si="1"/>
        <v>0</v>
      </c>
      <c r="O36" s="47">
        <f t="shared" si="1"/>
        <v>0</v>
      </c>
      <c r="P36" s="47">
        <f t="shared" si="1"/>
        <v>0</v>
      </c>
      <c r="Q36" s="48"/>
      <c r="R36" s="49">
        <f>SUM(R30:R34)</f>
        <v>0</v>
      </c>
      <c r="S36" s="47">
        <f>SUM(S30:S34)</f>
        <v>0</v>
      </c>
      <c r="T36" s="50" t="e">
        <f>SUM(T30:T34)</f>
        <v>#DIV/0!</v>
      </c>
      <c r="U36" s="51"/>
    </row>
    <row r="37" spans="1:21" ht="15" thickBot="1" x14ac:dyDescent="0.25">
      <c r="A37" s="60"/>
      <c r="B37" s="61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61"/>
      <c r="R37" s="56"/>
      <c r="S37" s="56"/>
      <c r="T37" s="56"/>
      <c r="U37" s="57"/>
    </row>
  </sheetData>
  <phoneticPr fontId="0" type="noConversion"/>
  <pageMargins left="0.70866141732283472" right="0.70866141732283472" top="0.74803149606299213" bottom="0.74803149606299213" header="0.31496062992125984" footer="0.31496062992125984"/>
  <pageSetup scale="60" orientation="landscape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75"/>
  <sheetViews>
    <sheetView zoomScaleNormal="100" workbookViewId="0">
      <pane xSplit="1" ySplit="5" topLeftCell="B69" activePane="bottomRight" state="frozen"/>
      <selection pane="topRight" activeCell="B1" sqref="B1"/>
      <selection pane="bottomLeft" activeCell="A4" sqref="A4"/>
      <selection pane="bottomRight" activeCell="I82" sqref="I82"/>
    </sheetView>
  </sheetViews>
  <sheetFormatPr baseColWidth="10" defaultColWidth="25.33203125" defaultRowHeight="13" x14ac:dyDescent="0.15"/>
  <cols>
    <col min="1" max="1" width="34.1640625" style="5" customWidth="1"/>
    <col min="2" max="13" width="11.6640625" style="5" customWidth="1"/>
    <col min="14" max="14" width="0.5" style="5" customWidth="1"/>
    <col min="15" max="15" width="11.1640625" style="95" customWidth="1"/>
    <col min="16" max="255" width="9.1640625" style="5" customWidth="1"/>
    <col min="256" max="16384" width="25.33203125" style="5"/>
  </cols>
  <sheetData>
    <row r="1" spans="1:15" s="162" customFormat="1" ht="33.75" customHeight="1" x14ac:dyDescent="0.35">
      <c r="A1" s="161" t="str">
        <f>Hypothèses!A1</f>
        <v>Mon entreprise (à modifier)</v>
      </c>
    </row>
    <row r="2" spans="1:15" s="139" customFormat="1" ht="20" x14ac:dyDescent="0.2">
      <c r="A2" s="138" t="s">
        <v>55</v>
      </c>
      <c r="N2" s="141"/>
      <c r="O2" s="140"/>
    </row>
    <row r="3" spans="1:15" ht="13.75" customHeight="1" x14ac:dyDescent="0.15">
      <c r="A3" s="86" t="s">
        <v>76</v>
      </c>
      <c r="N3" s="4"/>
    </row>
    <row r="4" spans="1:15" ht="13.75" customHeight="1" x14ac:dyDescent="0.15">
      <c r="A4" s="86"/>
      <c r="N4" s="4"/>
    </row>
    <row r="5" spans="1:15" s="82" customFormat="1" x14ac:dyDescent="0.15">
      <c r="A5" s="87"/>
      <c r="B5" s="88">
        <f>'Détail des ventes'!E16</f>
        <v>42035</v>
      </c>
      <c r="C5" s="88">
        <f>'Détail des ventes'!F16</f>
        <v>42063</v>
      </c>
      <c r="D5" s="88">
        <f>'Détail des ventes'!G16</f>
        <v>42094</v>
      </c>
      <c r="E5" s="88">
        <f>'Détail des ventes'!H16</f>
        <v>42124</v>
      </c>
      <c r="F5" s="88">
        <f>'Détail des ventes'!I16</f>
        <v>42155</v>
      </c>
      <c r="G5" s="88">
        <f>'Détail des ventes'!J16</f>
        <v>42185</v>
      </c>
      <c r="H5" s="88">
        <f>'Détail des ventes'!K16</f>
        <v>42216</v>
      </c>
      <c r="I5" s="88">
        <f>'Détail des ventes'!L16</f>
        <v>42247</v>
      </c>
      <c r="J5" s="88">
        <f>'Détail des ventes'!M16</f>
        <v>42277</v>
      </c>
      <c r="K5" s="88">
        <f>'Détail des ventes'!N16</f>
        <v>42308</v>
      </c>
      <c r="L5" s="88">
        <f>'Détail des ventes'!O16</f>
        <v>42338</v>
      </c>
      <c r="M5" s="88">
        <f>'Détail des ventes'!P16</f>
        <v>42369</v>
      </c>
      <c r="N5" s="87"/>
      <c r="O5" s="93" t="s">
        <v>26</v>
      </c>
    </row>
    <row r="6" spans="1:15" s="81" customFormat="1" ht="14" thickBot="1" x14ac:dyDescent="0.2">
      <c r="A6" s="89"/>
      <c r="B6" s="80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89"/>
      <c r="O6" s="93"/>
    </row>
    <row r="7" spans="1:15" s="83" customFormat="1" ht="18" customHeight="1" thickBot="1" x14ac:dyDescent="0.25">
      <c r="A7" s="75" t="s">
        <v>77</v>
      </c>
      <c r="B7" s="76">
        <v>0</v>
      </c>
      <c r="C7" s="76">
        <f>B74</f>
        <v>-45</v>
      </c>
      <c r="D7" s="76">
        <f t="shared" ref="D7:M7" si="0">C74</f>
        <v>-90</v>
      </c>
      <c r="E7" s="76">
        <f t="shared" si="0"/>
        <v>-135</v>
      </c>
      <c r="F7" s="76">
        <f t="shared" si="0"/>
        <v>-180</v>
      </c>
      <c r="G7" s="76">
        <f t="shared" si="0"/>
        <v>-225</v>
      </c>
      <c r="H7" s="76">
        <f t="shared" si="0"/>
        <v>-270</v>
      </c>
      <c r="I7" s="76">
        <f t="shared" si="0"/>
        <v>-315</v>
      </c>
      <c r="J7" s="76">
        <f t="shared" si="0"/>
        <v>-360</v>
      </c>
      <c r="K7" s="76">
        <f t="shared" si="0"/>
        <v>-405</v>
      </c>
      <c r="L7" s="76">
        <f t="shared" si="0"/>
        <v>-450</v>
      </c>
      <c r="M7" s="76">
        <f t="shared" si="0"/>
        <v>-495</v>
      </c>
      <c r="N7" s="90"/>
      <c r="O7" s="94"/>
    </row>
    <row r="8" spans="1:15" ht="4.75" customHeight="1" x14ac:dyDescent="0.15">
      <c r="A8" s="3"/>
      <c r="B8" s="74"/>
      <c r="C8" s="73"/>
      <c r="D8" s="72"/>
      <c r="E8" s="73"/>
      <c r="F8" s="73"/>
      <c r="G8" s="73"/>
      <c r="H8" s="73"/>
      <c r="I8" s="73"/>
      <c r="J8" s="73"/>
      <c r="K8" s="73"/>
      <c r="L8" s="73"/>
      <c r="M8" s="73"/>
      <c r="N8" s="4"/>
    </row>
    <row r="9" spans="1:15" s="8" customFormat="1" x14ac:dyDescent="0.15">
      <c r="A9" s="65" t="s">
        <v>3</v>
      </c>
      <c r="B9" s="66">
        <f>'Détail des ventes'!E24</f>
        <v>0</v>
      </c>
      <c r="C9" s="66">
        <f>'Détail des ventes'!F24</f>
        <v>0</v>
      </c>
      <c r="D9" s="67">
        <f>'Détail des ventes'!G24</f>
        <v>0</v>
      </c>
      <c r="E9" s="66">
        <f>'Détail des ventes'!H24</f>
        <v>0</v>
      </c>
      <c r="F9" s="66">
        <f>'Détail des ventes'!I24</f>
        <v>0</v>
      </c>
      <c r="G9" s="66">
        <f>'Détail des ventes'!J24</f>
        <v>0</v>
      </c>
      <c r="H9" s="66">
        <f>'Détail des ventes'!K24</f>
        <v>0</v>
      </c>
      <c r="I9" s="66">
        <f>'Détail des ventes'!L24</f>
        <v>0</v>
      </c>
      <c r="J9" s="66">
        <f>'Détail des ventes'!M24</f>
        <v>0</v>
      </c>
      <c r="K9" s="66">
        <f>'Détail des ventes'!N24</f>
        <v>0</v>
      </c>
      <c r="L9" s="66">
        <f>'Détail des ventes'!O24</f>
        <v>0</v>
      </c>
      <c r="M9" s="66">
        <f>'Détail des ventes'!P24</f>
        <v>0</v>
      </c>
      <c r="N9" s="7"/>
      <c r="O9" s="96">
        <f t="shared" ref="O9:O15" si="1">SUM(B9:N9)</f>
        <v>0</v>
      </c>
    </row>
    <row r="10" spans="1:15" x14ac:dyDescent="0.15">
      <c r="A10" s="71" t="s">
        <v>4</v>
      </c>
      <c r="B10" s="10">
        <v>1</v>
      </c>
      <c r="C10" s="9">
        <v>1</v>
      </c>
      <c r="D10" s="10">
        <v>1</v>
      </c>
      <c r="E10" s="9">
        <v>1</v>
      </c>
      <c r="F10" s="10">
        <v>1</v>
      </c>
      <c r="G10" s="9">
        <v>1</v>
      </c>
      <c r="H10" s="10">
        <v>1</v>
      </c>
      <c r="I10" s="9">
        <v>1</v>
      </c>
      <c r="J10" s="10">
        <v>1</v>
      </c>
      <c r="K10" s="9">
        <v>1</v>
      </c>
      <c r="L10" s="10">
        <v>1</v>
      </c>
      <c r="M10" s="11">
        <v>1</v>
      </c>
      <c r="N10" s="4"/>
      <c r="O10" s="96">
        <f>SUM(B10:N10)</f>
        <v>12</v>
      </c>
    </row>
    <row r="11" spans="1:15" x14ac:dyDescent="0.15">
      <c r="A11" s="64" t="s">
        <v>78</v>
      </c>
      <c r="B11" s="66"/>
      <c r="C11" s="66"/>
      <c r="D11" s="67"/>
      <c r="E11" s="66"/>
      <c r="F11" s="66"/>
      <c r="G11" s="66"/>
      <c r="H11" s="66"/>
      <c r="I11" s="66"/>
      <c r="J11" s="66"/>
      <c r="K11" s="66"/>
      <c r="L11" s="66"/>
      <c r="M11" s="66"/>
      <c r="N11" s="4"/>
    </row>
    <row r="12" spans="1:15" s="8" customFormat="1" x14ac:dyDescent="0.15">
      <c r="A12" s="71" t="s">
        <v>0</v>
      </c>
      <c r="B12" s="10">
        <v>0</v>
      </c>
      <c r="C12" s="10">
        <v>0</v>
      </c>
      <c r="D12" s="11">
        <v>0</v>
      </c>
      <c r="E12" s="9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7"/>
      <c r="O12" s="96">
        <f t="shared" si="1"/>
        <v>0</v>
      </c>
    </row>
    <row r="13" spans="1:15" x14ac:dyDescent="0.15">
      <c r="A13" s="71" t="s">
        <v>1</v>
      </c>
      <c r="B13" s="10">
        <v>0</v>
      </c>
      <c r="C13" s="10">
        <v>0</v>
      </c>
      <c r="D13" s="11">
        <v>0</v>
      </c>
      <c r="E13" s="9">
        <v>0</v>
      </c>
      <c r="F13" s="10">
        <v>0</v>
      </c>
      <c r="G13" s="9">
        <v>0</v>
      </c>
      <c r="H13" s="10">
        <v>0</v>
      </c>
      <c r="I13" s="9">
        <v>0</v>
      </c>
      <c r="J13" s="10">
        <v>0</v>
      </c>
      <c r="K13" s="10">
        <v>0</v>
      </c>
      <c r="L13" s="10">
        <v>0</v>
      </c>
      <c r="M13" s="11">
        <v>0</v>
      </c>
      <c r="N13" s="4"/>
      <c r="O13" s="96">
        <f t="shared" si="1"/>
        <v>0</v>
      </c>
    </row>
    <row r="14" spans="1:15" x14ac:dyDescent="0.15">
      <c r="A14" s="71" t="s">
        <v>56</v>
      </c>
      <c r="B14" s="10">
        <v>0</v>
      </c>
      <c r="C14" s="9">
        <v>0</v>
      </c>
      <c r="D14" s="10">
        <v>0</v>
      </c>
      <c r="E14" s="9">
        <v>0</v>
      </c>
      <c r="F14" s="10">
        <v>0</v>
      </c>
      <c r="G14" s="9">
        <v>0</v>
      </c>
      <c r="H14" s="10">
        <v>0</v>
      </c>
      <c r="I14" s="9">
        <v>0</v>
      </c>
      <c r="J14" s="10">
        <v>0</v>
      </c>
      <c r="K14" s="10">
        <v>0</v>
      </c>
      <c r="L14" s="11">
        <v>0</v>
      </c>
      <c r="M14" s="11">
        <v>0</v>
      </c>
      <c r="N14" s="4"/>
      <c r="O14" s="96">
        <f t="shared" si="1"/>
        <v>0</v>
      </c>
    </row>
    <row r="15" spans="1:15" x14ac:dyDescent="0.15">
      <c r="A15" s="71" t="s">
        <v>2</v>
      </c>
      <c r="B15" s="10">
        <v>0</v>
      </c>
      <c r="C15" s="9">
        <v>0</v>
      </c>
      <c r="D15" s="10">
        <v>0</v>
      </c>
      <c r="E15" s="9">
        <v>0</v>
      </c>
      <c r="F15" s="10">
        <v>0</v>
      </c>
      <c r="G15" s="9">
        <v>0</v>
      </c>
      <c r="H15" s="10">
        <v>0</v>
      </c>
      <c r="I15" s="9">
        <v>0</v>
      </c>
      <c r="J15" s="10">
        <v>0</v>
      </c>
      <c r="K15" s="9">
        <v>0</v>
      </c>
      <c r="L15" s="10">
        <v>0</v>
      </c>
      <c r="M15" s="11">
        <v>0</v>
      </c>
      <c r="N15" s="4"/>
      <c r="O15" s="96">
        <f t="shared" si="1"/>
        <v>0</v>
      </c>
    </row>
    <row r="16" spans="1:15" ht="4.75" customHeight="1" thickBot="1" x14ac:dyDescent="0.2">
      <c r="A16" s="3"/>
      <c r="B16" s="10"/>
      <c r="C16" s="9"/>
      <c r="D16" s="11"/>
      <c r="E16" s="9"/>
      <c r="F16" s="11"/>
      <c r="G16" s="9"/>
      <c r="H16" s="11"/>
      <c r="I16" s="9"/>
      <c r="J16" s="11"/>
      <c r="K16" s="9"/>
      <c r="L16" s="11"/>
      <c r="M16" s="11"/>
      <c r="N16" s="4"/>
    </row>
    <row r="17" spans="1:15" s="84" customFormat="1" ht="18" customHeight="1" thickBot="1" x14ac:dyDescent="0.25">
      <c r="A17" s="75" t="s">
        <v>5</v>
      </c>
      <c r="B17" s="76">
        <f t="shared" ref="B17:M17" si="2">SUM(B9:B15)</f>
        <v>1</v>
      </c>
      <c r="C17" s="77">
        <f t="shared" si="2"/>
        <v>1</v>
      </c>
      <c r="D17" s="77">
        <f t="shared" si="2"/>
        <v>1</v>
      </c>
      <c r="E17" s="77">
        <f t="shared" si="2"/>
        <v>1</v>
      </c>
      <c r="F17" s="77">
        <f t="shared" si="2"/>
        <v>1</v>
      </c>
      <c r="G17" s="77">
        <f t="shared" si="2"/>
        <v>1</v>
      </c>
      <c r="H17" s="77">
        <f t="shared" si="2"/>
        <v>1</v>
      </c>
      <c r="I17" s="77">
        <f t="shared" si="2"/>
        <v>1</v>
      </c>
      <c r="J17" s="77">
        <f t="shared" si="2"/>
        <v>1</v>
      </c>
      <c r="K17" s="77">
        <f t="shared" si="2"/>
        <v>1</v>
      </c>
      <c r="L17" s="77">
        <f t="shared" si="2"/>
        <v>1</v>
      </c>
      <c r="M17" s="78">
        <f t="shared" si="2"/>
        <v>1</v>
      </c>
      <c r="O17" s="97"/>
    </row>
    <row r="18" spans="1:15" ht="3.75" customHeight="1" x14ac:dyDescent="0.15">
      <c r="A18" s="3"/>
      <c r="B18" s="10"/>
      <c r="C18" s="9"/>
      <c r="D18" s="10"/>
      <c r="E18" s="9"/>
      <c r="F18" s="10"/>
      <c r="G18" s="9"/>
      <c r="H18" s="10"/>
      <c r="I18" s="9"/>
      <c r="J18" s="10"/>
      <c r="K18" s="9"/>
      <c r="L18" s="10"/>
      <c r="M18" s="11"/>
      <c r="N18" s="4"/>
    </row>
    <row r="19" spans="1:15" x14ac:dyDescent="0.15">
      <c r="A19" s="64" t="s">
        <v>70</v>
      </c>
      <c r="B19" s="66"/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4"/>
    </row>
    <row r="20" spans="1:15" x14ac:dyDescent="0.15">
      <c r="A20" s="71" t="s">
        <v>43</v>
      </c>
      <c r="B20" s="10">
        <v>1</v>
      </c>
      <c r="C20" s="10">
        <v>1</v>
      </c>
      <c r="D20" s="11">
        <v>1</v>
      </c>
      <c r="E20" s="11">
        <v>1</v>
      </c>
      <c r="F20" s="11">
        <v>1</v>
      </c>
      <c r="G20" s="11">
        <v>1</v>
      </c>
      <c r="H20" s="11">
        <v>1</v>
      </c>
      <c r="I20" s="11">
        <v>1</v>
      </c>
      <c r="J20" s="11">
        <v>1</v>
      </c>
      <c r="K20" s="11">
        <v>1</v>
      </c>
      <c r="L20" s="11">
        <v>1</v>
      </c>
      <c r="M20" s="11">
        <v>1</v>
      </c>
      <c r="N20" s="4"/>
      <c r="O20" s="96">
        <f>SUM(B20:N20)</f>
        <v>12</v>
      </c>
    </row>
    <row r="21" spans="1:15" x14ac:dyDescent="0.15">
      <c r="A21" s="71" t="s">
        <v>6</v>
      </c>
      <c r="B21" s="10">
        <v>1</v>
      </c>
      <c r="C21" s="10">
        <v>1</v>
      </c>
      <c r="D21" s="11">
        <v>1</v>
      </c>
      <c r="E21" s="11">
        <v>1</v>
      </c>
      <c r="F21" s="11">
        <v>1</v>
      </c>
      <c r="G21" s="11">
        <v>1</v>
      </c>
      <c r="H21" s="11">
        <v>1</v>
      </c>
      <c r="I21" s="11">
        <v>1</v>
      </c>
      <c r="J21" s="11">
        <v>1</v>
      </c>
      <c r="K21" s="11">
        <v>1</v>
      </c>
      <c r="L21" s="11">
        <v>1</v>
      </c>
      <c r="M21" s="11">
        <v>1</v>
      </c>
      <c r="N21" s="4"/>
      <c r="O21" s="96">
        <f t="shared" ref="O21:O71" si="3">SUM(B21:N21)</f>
        <v>12</v>
      </c>
    </row>
    <row r="22" spans="1:15" x14ac:dyDescent="0.15">
      <c r="A22" s="71" t="s">
        <v>10</v>
      </c>
      <c r="B22" s="10">
        <v>1</v>
      </c>
      <c r="C22" s="10">
        <v>1</v>
      </c>
      <c r="D22" s="11">
        <v>1</v>
      </c>
      <c r="E22" s="11">
        <v>1</v>
      </c>
      <c r="F22" s="11">
        <v>1</v>
      </c>
      <c r="G22" s="11">
        <v>1</v>
      </c>
      <c r="H22" s="11">
        <v>1</v>
      </c>
      <c r="I22" s="11">
        <v>1</v>
      </c>
      <c r="J22" s="11">
        <v>1</v>
      </c>
      <c r="K22" s="11">
        <v>1</v>
      </c>
      <c r="L22" s="11">
        <v>1</v>
      </c>
      <c r="M22" s="11">
        <v>1</v>
      </c>
      <c r="N22" s="4"/>
      <c r="O22" s="96">
        <f t="shared" si="3"/>
        <v>12</v>
      </c>
    </row>
    <row r="23" spans="1:15" x14ac:dyDescent="0.15">
      <c r="A23" s="71" t="s">
        <v>7</v>
      </c>
      <c r="B23" s="10">
        <v>1</v>
      </c>
      <c r="C23" s="10">
        <v>1</v>
      </c>
      <c r="D23" s="11">
        <v>1</v>
      </c>
      <c r="E23" s="11">
        <v>1</v>
      </c>
      <c r="F23" s="11">
        <v>1</v>
      </c>
      <c r="G23" s="11">
        <v>1</v>
      </c>
      <c r="H23" s="11">
        <v>1</v>
      </c>
      <c r="I23" s="11">
        <v>1</v>
      </c>
      <c r="J23" s="11">
        <v>1</v>
      </c>
      <c r="K23" s="11">
        <v>1</v>
      </c>
      <c r="L23" s="11">
        <v>1</v>
      </c>
      <c r="M23" s="11">
        <v>1</v>
      </c>
      <c r="N23" s="4"/>
      <c r="O23" s="96">
        <f t="shared" si="3"/>
        <v>12</v>
      </c>
    </row>
    <row r="24" spans="1:15" x14ac:dyDescent="0.15">
      <c r="A24" s="71" t="s">
        <v>40</v>
      </c>
      <c r="B24" s="10">
        <v>1</v>
      </c>
      <c r="C24" s="10">
        <v>1</v>
      </c>
      <c r="D24" s="11">
        <v>1</v>
      </c>
      <c r="E24" s="11">
        <v>1</v>
      </c>
      <c r="F24" s="11">
        <v>1</v>
      </c>
      <c r="G24" s="11">
        <v>1</v>
      </c>
      <c r="H24" s="11">
        <v>1</v>
      </c>
      <c r="I24" s="11">
        <v>1</v>
      </c>
      <c r="J24" s="11">
        <v>1</v>
      </c>
      <c r="K24" s="11">
        <v>1</v>
      </c>
      <c r="L24" s="11">
        <v>1</v>
      </c>
      <c r="M24" s="11">
        <v>1</v>
      </c>
      <c r="N24" s="4"/>
      <c r="O24" s="96">
        <f t="shared" si="3"/>
        <v>12</v>
      </c>
    </row>
    <row r="25" spans="1:15" x14ac:dyDescent="0.15">
      <c r="A25" s="71" t="s">
        <v>41</v>
      </c>
      <c r="B25" s="10">
        <v>1</v>
      </c>
      <c r="C25" s="10">
        <v>1</v>
      </c>
      <c r="D25" s="11">
        <v>1</v>
      </c>
      <c r="E25" s="11">
        <v>1</v>
      </c>
      <c r="F25" s="11">
        <v>1</v>
      </c>
      <c r="G25" s="11">
        <v>1</v>
      </c>
      <c r="H25" s="11">
        <v>1</v>
      </c>
      <c r="I25" s="11">
        <v>1</v>
      </c>
      <c r="J25" s="11">
        <v>1</v>
      </c>
      <c r="K25" s="11">
        <v>1</v>
      </c>
      <c r="L25" s="11">
        <v>1</v>
      </c>
      <c r="M25" s="11">
        <v>1</v>
      </c>
      <c r="N25" s="4"/>
      <c r="O25" s="96">
        <f t="shared" si="3"/>
        <v>12</v>
      </c>
    </row>
    <row r="26" spans="1:15" x14ac:dyDescent="0.15">
      <c r="A26" s="64" t="s">
        <v>71</v>
      </c>
      <c r="B26" s="70"/>
      <c r="C26" s="69"/>
      <c r="D26" s="70"/>
      <c r="E26" s="69"/>
      <c r="F26" s="70"/>
      <c r="G26" s="69"/>
      <c r="H26" s="70"/>
      <c r="I26" s="69"/>
      <c r="J26" s="70"/>
      <c r="K26" s="69"/>
      <c r="L26" s="70"/>
      <c r="M26" s="68"/>
      <c r="N26" s="4"/>
    </row>
    <row r="27" spans="1:15" x14ac:dyDescent="0.15">
      <c r="A27" s="71" t="s">
        <v>8</v>
      </c>
      <c r="B27" s="10">
        <v>1</v>
      </c>
      <c r="C27" s="10">
        <v>1</v>
      </c>
      <c r="D27" s="11">
        <v>1</v>
      </c>
      <c r="E27" s="11">
        <v>1</v>
      </c>
      <c r="F27" s="11">
        <v>1</v>
      </c>
      <c r="G27" s="11">
        <v>1</v>
      </c>
      <c r="H27" s="11">
        <v>1</v>
      </c>
      <c r="I27" s="11">
        <v>1</v>
      </c>
      <c r="J27" s="11">
        <v>1</v>
      </c>
      <c r="K27" s="11">
        <v>1</v>
      </c>
      <c r="L27" s="11">
        <v>1</v>
      </c>
      <c r="M27" s="11">
        <v>1</v>
      </c>
      <c r="N27" s="4"/>
      <c r="O27" s="96">
        <f t="shared" si="3"/>
        <v>12</v>
      </c>
    </row>
    <row r="28" spans="1:15" x14ac:dyDescent="0.15">
      <c r="A28" s="71" t="s">
        <v>9</v>
      </c>
      <c r="B28" s="10">
        <v>1</v>
      </c>
      <c r="C28" s="10">
        <v>1</v>
      </c>
      <c r="D28" s="11">
        <v>1</v>
      </c>
      <c r="E28" s="11">
        <v>1</v>
      </c>
      <c r="F28" s="11">
        <v>1</v>
      </c>
      <c r="G28" s="11">
        <v>1</v>
      </c>
      <c r="H28" s="11">
        <v>1</v>
      </c>
      <c r="I28" s="11">
        <v>1</v>
      </c>
      <c r="J28" s="11">
        <v>1</v>
      </c>
      <c r="K28" s="11">
        <v>1</v>
      </c>
      <c r="L28" s="11">
        <v>1</v>
      </c>
      <c r="M28" s="11">
        <v>1</v>
      </c>
      <c r="N28" s="4"/>
      <c r="O28" s="96">
        <f t="shared" si="3"/>
        <v>12</v>
      </c>
    </row>
    <row r="29" spans="1:15" x14ac:dyDescent="0.15">
      <c r="A29" s="71" t="s">
        <v>10</v>
      </c>
      <c r="B29" s="10">
        <v>1</v>
      </c>
      <c r="C29" s="10">
        <v>1</v>
      </c>
      <c r="D29" s="11">
        <v>1</v>
      </c>
      <c r="E29" s="11">
        <v>1</v>
      </c>
      <c r="F29" s="11">
        <v>1</v>
      </c>
      <c r="G29" s="11">
        <v>1</v>
      </c>
      <c r="H29" s="11">
        <v>1</v>
      </c>
      <c r="I29" s="11">
        <v>1</v>
      </c>
      <c r="J29" s="11">
        <v>1</v>
      </c>
      <c r="K29" s="11">
        <v>1</v>
      </c>
      <c r="L29" s="11">
        <v>1</v>
      </c>
      <c r="M29" s="11">
        <v>1</v>
      </c>
      <c r="N29" s="4"/>
      <c r="O29" s="96">
        <f t="shared" si="3"/>
        <v>12</v>
      </c>
    </row>
    <row r="30" spans="1:15" x14ac:dyDescent="0.15">
      <c r="A30" s="71" t="s">
        <v>11</v>
      </c>
      <c r="B30" s="10">
        <v>1</v>
      </c>
      <c r="C30" s="10">
        <v>1</v>
      </c>
      <c r="D30" s="11">
        <v>1</v>
      </c>
      <c r="E30" s="11">
        <v>1</v>
      </c>
      <c r="F30" s="11">
        <v>1</v>
      </c>
      <c r="G30" s="11">
        <v>1</v>
      </c>
      <c r="H30" s="11">
        <v>1</v>
      </c>
      <c r="I30" s="11">
        <v>1</v>
      </c>
      <c r="J30" s="11">
        <v>1</v>
      </c>
      <c r="K30" s="11">
        <v>1</v>
      </c>
      <c r="L30" s="11">
        <v>1</v>
      </c>
      <c r="M30" s="11">
        <v>1</v>
      </c>
      <c r="N30" s="4"/>
      <c r="O30" s="96">
        <f t="shared" si="3"/>
        <v>12</v>
      </c>
    </row>
    <row r="31" spans="1:15" x14ac:dyDescent="0.15">
      <c r="A31" s="71" t="s">
        <v>75</v>
      </c>
      <c r="B31" s="10">
        <v>1</v>
      </c>
      <c r="C31" s="10">
        <v>1</v>
      </c>
      <c r="D31" s="11">
        <v>1</v>
      </c>
      <c r="E31" s="11">
        <v>1</v>
      </c>
      <c r="F31" s="11">
        <v>1</v>
      </c>
      <c r="G31" s="11">
        <v>1</v>
      </c>
      <c r="H31" s="11">
        <v>1</v>
      </c>
      <c r="I31" s="11">
        <v>1</v>
      </c>
      <c r="J31" s="11">
        <v>1</v>
      </c>
      <c r="K31" s="11">
        <v>1</v>
      </c>
      <c r="L31" s="11">
        <v>1</v>
      </c>
      <c r="M31" s="11">
        <v>1</v>
      </c>
      <c r="N31" s="4"/>
      <c r="O31" s="96">
        <f t="shared" si="3"/>
        <v>12</v>
      </c>
    </row>
    <row r="32" spans="1:15" x14ac:dyDescent="0.15">
      <c r="A32" s="71" t="s">
        <v>75</v>
      </c>
      <c r="B32" s="10">
        <v>1</v>
      </c>
      <c r="C32" s="10">
        <v>1</v>
      </c>
      <c r="D32" s="11">
        <v>1</v>
      </c>
      <c r="E32" s="11">
        <v>1</v>
      </c>
      <c r="F32" s="11">
        <v>1</v>
      </c>
      <c r="G32" s="11">
        <v>1</v>
      </c>
      <c r="H32" s="11">
        <v>1</v>
      </c>
      <c r="I32" s="11">
        <v>1</v>
      </c>
      <c r="J32" s="11">
        <v>1</v>
      </c>
      <c r="K32" s="11">
        <v>1</v>
      </c>
      <c r="L32" s="11">
        <v>1</v>
      </c>
      <c r="M32" s="11">
        <v>1</v>
      </c>
      <c r="N32" s="4"/>
      <c r="O32" s="96">
        <f t="shared" si="3"/>
        <v>12</v>
      </c>
    </row>
    <row r="33" spans="1:15" x14ac:dyDescent="0.15">
      <c r="A33" s="64" t="s">
        <v>72</v>
      </c>
      <c r="B33" s="70"/>
      <c r="C33" s="69"/>
      <c r="D33" s="70"/>
      <c r="E33" s="69"/>
      <c r="F33" s="70"/>
      <c r="G33" s="69"/>
      <c r="H33" s="70"/>
      <c r="I33" s="69"/>
      <c r="J33" s="70"/>
      <c r="K33" s="69"/>
      <c r="L33" s="70"/>
      <c r="M33" s="68"/>
      <c r="N33" s="4"/>
    </row>
    <row r="34" spans="1:15" x14ac:dyDescent="0.15">
      <c r="A34" s="71" t="s">
        <v>12</v>
      </c>
      <c r="B34" s="10">
        <v>1</v>
      </c>
      <c r="C34" s="10">
        <v>1</v>
      </c>
      <c r="D34" s="11">
        <v>1</v>
      </c>
      <c r="E34" s="11">
        <v>1</v>
      </c>
      <c r="F34" s="11">
        <v>1</v>
      </c>
      <c r="G34" s="11">
        <v>1</v>
      </c>
      <c r="H34" s="11">
        <v>1</v>
      </c>
      <c r="I34" s="11">
        <v>1</v>
      </c>
      <c r="J34" s="11">
        <v>1</v>
      </c>
      <c r="K34" s="11">
        <v>1</v>
      </c>
      <c r="L34" s="11">
        <v>1</v>
      </c>
      <c r="M34" s="11">
        <v>1</v>
      </c>
      <c r="N34" s="4"/>
      <c r="O34" s="96">
        <f t="shared" si="3"/>
        <v>12</v>
      </c>
    </row>
    <row r="35" spans="1:15" x14ac:dyDescent="0.15">
      <c r="A35" s="71" t="s">
        <v>81</v>
      </c>
      <c r="B35" s="10">
        <v>1</v>
      </c>
      <c r="C35" s="10">
        <v>1</v>
      </c>
      <c r="D35" s="11">
        <v>1</v>
      </c>
      <c r="E35" s="11">
        <v>1</v>
      </c>
      <c r="F35" s="11">
        <v>1</v>
      </c>
      <c r="G35" s="11">
        <v>1</v>
      </c>
      <c r="H35" s="11">
        <v>1</v>
      </c>
      <c r="I35" s="11">
        <v>1</v>
      </c>
      <c r="J35" s="11">
        <v>1</v>
      </c>
      <c r="K35" s="11">
        <v>1</v>
      </c>
      <c r="L35" s="11">
        <v>1</v>
      </c>
      <c r="M35" s="11">
        <v>1</v>
      </c>
      <c r="N35" s="4"/>
      <c r="O35" s="96">
        <f t="shared" si="3"/>
        <v>12</v>
      </c>
    </row>
    <row r="36" spans="1:15" x14ac:dyDescent="0.15">
      <c r="A36" s="71" t="s">
        <v>82</v>
      </c>
      <c r="B36" s="10">
        <v>1</v>
      </c>
      <c r="C36" s="10">
        <v>1</v>
      </c>
      <c r="D36" s="11">
        <v>1</v>
      </c>
      <c r="E36" s="11">
        <v>1</v>
      </c>
      <c r="F36" s="11">
        <v>1</v>
      </c>
      <c r="G36" s="11">
        <v>1</v>
      </c>
      <c r="H36" s="11">
        <v>1</v>
      </c>
      <c r="I36" s="11">
        <v>1</v>
      </c>
      <c r="J36" s="11">
        <v>1</v>
      </c>
      <c r="K36" s="11">
        <v>1</v>
      </c>
      <c r="L36" s="11">
        <v>1</v>
      </c>
      <c r="M36" s="11">
        <v>1</v>
      </c>
      <c r="N36" s="4"/>
      <c r="O36" s="96">
        <f t="shared" si="3"/>
        <v>12</v>
      </c>
    </row>
    <row r="37" spans="1:15" x14ac:dyDescent="0.15">
      <c r="A37" s="71" t="s">
        <v>19</v>
      </c>
      <c r="B37" s="10">
        <v>1</v>
      </c>
      <c r="C37" s="10">
        <v>1</v>
      </c>
      <c r="D37" s="11">
        <v>1</v>
      </c>
      <c r="E37" s="11">
        <v>1</v>
      </c>
      <c r="F37" s="11">
        <v>1</v>
      </c>
      <c r="G37" s="11">
        <v>1</v>
      </c>
      <c r="H37" s="11">
        <v>1</v>
      </c>
      <c r="I37" s="11">
        <v>1</v>
      </c>
      <c r="J37" s="11">
        <v>1</v>
      </c>
      <c r="K37" s="11">
        <v>1</v>
      </c>
      <c r="L37" s="11">
        <v>1</v>
      </c>
      <c r="M37" s="11">
        <v>1</v>
      </c>
      <c r="N37" s="4"/>
      <c r="O37" s="96">
        <f t="shared" si="3"/>
        <v>12</v>
      </c>
    </row>
    <row r="38" spans="1:15" x14ac:dyDescent="0.15">
      <c r="A38" s="71" t="s">
        <v>83</v>
      </c>
      <c r="B38" s="10">
        <v>1</v>
      </c>
      <c r="C38" s="10">
        <v>1</v>
      </c>
      <c r="D38" s="11">
        <v>1</v>
      </c>
      <c r="E38" s="11">
        <v>1</v>
      </c>
      <c r="F38" s="11">
        <v>1</v>
      </c>
      <c r="G38" s="11">
        <v>1</v>
      </c>
      <c r="H38" s="11">
        <v>1</v>
      </c>
      <c r="I38" s="11">
        <v>1</v>
      </c>
      <c r="J38" s="11">
        <v>1</v>
      </c>
      <c r="K38" s="11">
        <v>1</v>
      </c>
      <c r="L38" s="11">
        <v>1</v>
      </c>
      <c r="M38" s="11">
        <v>1</v>
      </c>
      <c r="N38" s="4"/>
      <c r="O38" s="96">
        <f t="shared" si="3"/>
        <v>12</v>
      </c>
    </row>
    <row r="39" spans="1:15" x14ac:dyDescent="0.15">
      <c r="A39" s="71" t="s">
        <v>13</v>
      </c>
      <c r="B39" s="10">
        <v>1</v>
      </c>
      <c r="C39" s="10">
        <v>1</v>
      </c>
      <c r="D39" s="11">
        <v>1</v>
      </c>
      <c r="E39" s="11">
        <v>1</v>
      </c>
      <c r="F39" s="11">
        <v>1</v>
      </c>
      <c r="G39" s="11">
        <v>1</v>
      </c>
      <c r="H39" s="11">
        <v>1</v>
      </c>
      <c r="I39" s="11">
        <v>1</v>
      </c>
      <c r="J39" s="11">
        <v>1</v>
      </c>
      <c r="K39" s="11">
        <v>1</v>
      </c>
      <c r="L39" s="11">
        <v>1</v>
      </c>
      <c r="M39" s="11">
        <v>1</v>
      </c>
      <c r="N39" s="4"/>
      <c r="O39" s="96">
        <f t="shared" si="3"/>
        <v>12</v>
      </c>
    </row>
    <row r="40" spans="1:15" x14ac:dyDescent="0.15">
      <c r="A40" s="71" t="s">
        <v>20</v>
      </c>
      <c r="B40" s="10">
        <v>1</v>
      </c>
      <c r="C40" s="10">
        <v>1</v>
      </c>
      <c r="D40" s="11">
        <v>1</v>
      </c>
      <c r="E40" s="11">
        <v>1</v>
      </c>
      <c r="F40" s="11">
        <v>1</v>
      </c>
      <c r="G40" s="11">
        <v>1</v>
      </c>
      <c r="H40" s="11">
        <v>1</v>
      </c>
      <c r="I40" s="11">
        <v>1</v>
      </c>
      <c r="J40" s="11">
        <v>1</v>
      </c>
      <c r="K40" s="11">
        <v>1</v>
      </c>
      <c r="L40" s="11">
        <v>1</v>
      </c>
      <c r="M40" s="11">
        <v>1</v>
      </c>
      <c r="N40" s="4"/>
      <c r="O40" s="96">
        <f t="shared" si="3"/>
        <v>12</v>
      </c>
    </row>
    <row r="41" spans="1:15" x14ac:dyDescent="0.15">
      <c r="A41" s="71" t="s">
        <v>84</v>
      </c>
      <c r="B41" s="10">
        <v>1</v>
      </c>
      <c r="C41" s="10">
        <v>1</v>
      </c>
      <c r="D41" s="11">
        <v>1</v>
      </c>
      <c r="E41" s="11">
        <v>1</v>
      </c>
      <c r="F41" s="11">
        <v>1</v>
      </c>
      <c r="G41" s="11">
        <v>1</v>
      </c>
      <c r="H41" s="11">
        <v>1</v>
      </c>
      <c r="I41" s="11">
        <v>1</v>
      </c>
      <c r="J41" s="11">
        <v>1</v>
      </c>
      <c r="K41" s="11">
        <v>1</v>
      </c>
      <c r="L41" s="11">
        <v>1</v>
      </c>
      <c r="M41" s="11">
        <v>1</v>
      </c>
      <c r="N41" s="4"/>
      <c r="O41" s="96">
        <f t="shared" si="3"/>
        <v>12</v>
      </c>
    </row>
    <row r="42" spans="1:15" x14ac:dyDescent="0.15">
      <c r="A42" s="91" t="s">
        <v>86</v>
      </c>
      <c r="B42" s="10">
        <v>1</v>
      </c>
      <c r="C42" s="10">
        <v>1</v>
      </c>
      <c r="D42" s="11">
        <v>1</v>
      </c>
      <c r="E42" s="11">
        <v>1</v>
      </c>
      <c r="F42" s="11">
        <v>1</v>
      </c>
      <c r="G42" s="11">
        <v>1</v>
      </c>
      <c r="H42" s="11">
        <v>1</v>
      </c>
      <c r="I42" s="11">
        <v>1</v>
      </c>
      <c r="J42" s="11">
        <v>1</v>
      </c>
      <c r="K42" s="11">
        <v>1</v>
      </c>
      <c r="L42" s="11">
        <v>1</v>
      </c>
      <c r="M42" s="11">
        <v>1</v>
      </c>
      <c r="N42" s="4"/>
      <c r="O42" s="96">
        <f t="shared" si="3"/>
        <v>12</v>
      </c>
    </row>
    <row r="43" spans="1:15" x14ac:dyDescent="0.15">
      <c r="A43" s="71" t="s">
        <v>85</v>
      </c>
      <c r="B43" s="10">
        <v>1</v>
      </c>
      <c r="C43" s="10">
        <v>1</v>
      </c>
      <c r="D43" s="11">
        <v>1</v>
      </c>
      <c r="E43" s="11">
        <v>1</v>
      </c>
      <c r="F43" s="11">
        <v>1</v>
      </c>
      <c r="G43" s="11">
        <v>1</v>
      </c>
      <c r="H43" s="11">
        <v>1</v>
      </c>
      <c r="I43" s="11">
        <v>1</v>
      </c>
      <c r="J43" s="11">
        <v>1</v>
      </c>
      <c r="K43" s="11">
        <v>1</v>
      </c>
      <c r="L43" s="11">
        <v>1</v>
      </c>
      <c r="M43" s="11">
        <v>1</v>
      </c>
      <c r="N43" s="4"/>
      <c r="O43" s="96">
        <f t="shared" si="3"/>
        <v>12</v>
      </c>
    </row>
    <row r="44" spans="1:15" x14ac:dyDescent="0.15">
      <c r="A44" s="71" t="s">
        <v>75</v>
      </c>
      <c r="B44" s="10">
        <v>1</v>
      </c>
      <c r="C44" s="10">
        <v>1</v>
      </c>
      <c r="D44" s="11">
        <v>1</v>
      </c>
      <c r="E44" s="11">
        <v>1</v>
      </c>
      <c r="F44" s="11">
        <v>1</v>
      </c>
      <c r="G44" s="11">
        <v>1</v>
      </c>
      <c r="H44" s="11">
        <v>1</v>
      </c>
      <c r="I44" s="11">
        <v>1</v>
      </c>
      <c r="J44" s="11">
        <v>1</v>
      </c>
      <c r="K44" s="11">
        <v>1</v>
      </c>
      <c r="L44" s="11">
        <v>1</v>
      </c>
      <c r="M44" s="11">
        <v>1</v>
      </c>
      <c r="N44" s="4"/>
      <c r="O44" s="96">
        <f t="shared" si="3"/>
        <v>12</v>
      </c>
    </row>
    <row r="45" spans="1:15" x14ac:dyDescent="0.15">
      <c r="A45" s="71" t="s">
        <v>75</v>
      </c>
      <c r="B45" s="10">
        <v>1</v>
      </c>
      <c r="C45" s="10">
        <v>1</v>
      </c>
      <c r="D45" s="11">
        <v>1</v>
      </c>
      <c r="E45" s="11">
        <v>1</v>
      </c>
      <c r="F45" s="11">
        <v>1</v>
      </c>
      <c r="G45" s="11">
        <v>1</v>
      </c>
      <c r="H45" s="11">
        <v>1</v>
      </c>
      <c r="I45" s="11">
        <v>1</v>
      </c>
      <c r="J45" s="11">
        <v>1</v>
      </c>
      <c r="K45" s="11">
        <v>1</v>
      </c>
      <c r="L45" s="11">
        <v>1</v>
      </c>
      <c r="M45" s="11">
        <v>1</v>
      </c>
      <c r="N45" s="4"/>
      <c r="O45" s="96">
        <f t="shared" si="3"/>
        <v>12</v>
      </c>
    </row>
    <row r="46" spans="1:15" x14ac:dyDescent="0.15">
      <c r="A46" s="64" t="s">
        <v>73</v>
      </c>
      <c r="B46" s="70"/>
      <c r="C46" s="69"/>
      <c r="D46" s="70"/>
      <c r="E46" s="69"/>
      <c r="F46" s="70"/>
      <c r="G46" s="69"/>
      <c r="H46" s="70"/>
      <c r="I46" s="69"/>
      <c r="J46" s="70"/>
      <c r="K46" s="69"/>
      <c r="L46" s="70"/>
      <c r="M46" s="68"/>
      <c r="N46" s="4"/>
    </row>
    <row r="47" spans="1:15" x14ac:dyDescent="0.15">
      <c r="A47" s="71" t="s">
        <v>87</v>
      </c>
      <c r="B47" s="10">
        <v>1</v>
      </c>
      <c r="C47" s="10">
        <v>1</v>
      </c>
      <c r="D47" s="11">
        <v>1</v>
      </c>
      <c r="E47" s="11">
        <v>1</v>
      </c>
      <c r="F47" s="11">
        <v>1</v>
      </c>
      <c r="G47" s="11">
        <v>1</v>
      </c>
      <c r="H47" s="11">
        <v>1</v>
      </c>
      <c r="I47" s="11">
        <v>1</v>
      </c>
      <c r="J47" s="11">
        <v>1</v>
      </c>
      <c r="K47" s="11">
        <v>1</v>
      </c>
      <c r="L47" s="11">
        <v>1</v>
      </c>
      <c r="M47" s="11">
        <v>1</v>
      </c>
      <c r="N47" s="4"/>
      <c r="O47" s="96">
        <f t="shared" si="3"/>
        <v>12</v>
      </c>
    </row>
    <row r="48" spans="1:15" x14ac:dyDescent="0.15">
      <c r="A48" s="71" t="s">
        <v>68</v>
      </c>
      <c r="B48" s="10">
        <v>1</v>
      </c>
      <c r="C48" s="10">
        <v>1</v>
      </c>
      <c r="D48" s="11">
        <v>1</v>
      </c>
      <c r="E48" s="11">
        <v>1</v>
      </c>
      <c r="F48" s="11">
        <v>1</v>
      </c>
      <c r="G48" s="11">
        <v>1</v>
      </c>
      <c r="H48" s="11">
        <v>1</v>
      </c>
      <c r="I48" s="11">
        <v>1</v>
      </c>
      <c r="J48" s="11">
        <v>1</v>
      </c>
      <c r="K48" s="11">
        <v>1</v>
      </c>
      <c r="L48" s="11">
        <v>1</v>
      </c>
      <c r="M48" s="11">
        <v>1</v>
      </c>
      <c r="N48" s="4"/>
      <c r="O48" s="96">
        <f t="shared" si="3"/>
        <v>12</v>
      </c>
    </row>
    <row r="49" spans="1:16" x14ac:dyDescent="0.15">
      <c r="A49" s="71" t="s">
        <v>16</v>
      </c>
      <c r="B49" s="10">
        <v>1</v>
      </c>
      <c r="C49" s="10">
        <v>1</v>
      </c>
      <c r="D49" s="11">
        <v>1</v>
      </c>
      <c r="E49" s="11">
        <v>1</v>
      </c>
      <c r="F49" s="11">
        <v>1</v>
      </c>
      <c r="G49" s="11">
        <v>1</v>
      </c>
      <c r="H49" s="11">
        <v>1</v>
      </c>
      <c r="I49" s="11">
        <v>1</v>
      </c>
      <c r="J49" s="11">
        <v>1</v>
      </c>
      <c r="K49" s="11">
        <v>1</v>
      </c>
      <c r="L49" s="11">
        <v>1</v>
      </c>
      <c r="M49" s="11">
        <v>1</v>
      </c>
      <c r="N49" s="4"/>
      <c r="O49" s="96">
        <f t="shared" si="3"/>
        <v>12</v>
      </c>
    </row>
    <row r="50" spans="1:16" x14ac:dyDescent="0.15">
      <c r="A50" s="71" t="s">
        <v>17</v>
      </c>
      <c r="B50" s="10">
        <v>1</v>
      </c>
      <c r="C50" s="10">
        <v>1</v>
      </c>
      <c r="D50" s="11">
        <v>1</v>
      </c>
      <c r="E50" s="11">
        <v>1</v>
      </c>
      <c r="F50" s="11">
        <v>1</v>
      </c>
      <c r="G50" s="11">
        <v>1</v>
      </c>
      <c r="H50" s="11">
        <v>1</v>
      </c>
      <c r="I50" s="11">
        <v>1</v>
      </c>
      <c r="J50" s="11">
        <v>1</v>
      </c>
      <c r="K50" s="11">
        <v>1</v>
      </c>
      <c r="L50" s="11">
        <v>1</v>
      </c>
      <c r="M50" s="11">
        <v>1</v>
      </c>
      <c r="N50" s="4"/>
      <c r="O50" s="96">
        <f t="shared" si="3"/>
        <v>12</v>
      </c>
    </row>
    <row r="51" spans="1:16" x14ac:dyDescent="0.15">
      <c r="A51" s="71" t="s">
        <v>18</v>
      </c>
      <c r="B51" s="10">
        <v>1</v>
      </c>
      <c r="C51" s="10">
        <v>1</v>
      </c>
      <c r="D51" s="11">
        <v>1</v>
      </c>
      <c r="E51" s="11">
        <v>1</v>
      </c>
      <c r="F51" s="11">
        <v>1</v>
      </c>
      <c r="G51" s="11">
        <v>1</v>
      </c>
      <c r="H51" s="11">
        <v>1</v>
      </c>
      <c r="I51" s="11">
        <v>1</v>
      </c>
      <c r="J51" s="11">
        <v>1</v>
      </c>
      <c r="K51" s="11">
        <v>1</v>
      </c>
      <c r="L51" s="11">
        <v>1</v>
      </c>
      <c r="M51" s="11">
        <v>1</v>
      </c>
      <c r="N51" s="4"/>
      <c r="O51" s="96">
        <f t="shared" si="3"/>
        <v>12</v>
      </c>
    </row>
    <row r="52" spans="1:16" x14ac:dyDescent="0.15">
      <c r="A52" s="71" t="s">
        <v>14</v>
      </c>
      <c r="B52" s="10">
        <v>1</v>
      </c>
      <c r="C52" s="10">
        <v>1</v>
      </c>
      <c r="D52" s="11">
        <v>1</v>
      </c>
      <c r="E52" s="11">
        <v>1</v>
      </c>
      <c r="F52" s="11">
        <v>1</v>
      </c>
      <c r="G52" s="11">
        <v>1</v>
      </c>
      <c r="H52" s="11">
        <v>1</v>
      </c>
      <c r="I52" s="11">
        <v>1</v>
      </c>
      <c r="J52" s="11">
        <v>1</v>
      </c>
      <c r="K52" s="11">
        <v>1</v>
      </c>
      <c r="L52" s="11">
        <v>1</v>
      </c>
      <c r="M52" s="11">
        <v>1</v>
      </c>
      <c r="N52" s="4"/>
      <c r="O52" s="96">
        <f t="shared" si="3"/>
        <v>12</v>
      </c>
      <c r="P52" s="5" t="s">
        <v>15</v>
      </c>
    </row>
    <row r="53" spans="1:16" x14ac:dyDescent="0.15">
      <c r="A53" s="71" t="s">
        <v>75</v>
      </c>
      <c r="B53" s="10">
        <v>1</v>
      </c>
      <c r="C53" s="10">
        <v>1</v>
      </c>
      <c r="D53" s="11">
        <v>1</v>
      </c>
      <c r="E53" s="11">
        <v>1</v>
      </c>
      <c r="F53" s="11">
        <v>1</v>
      </c>
      <c r="G53" s="11">
        <v>1</v>
      </c>
      <c r="H53" s="11">
        <v>1</v>
      </c>
      <c r="I53" s="11">
        <v>1</v>
      </c>
      <c r="J53" s="11">
        <v>1</v>
      </c>
      <c r="K53" s="11">
        <v>1</v>
      </c>
      <c r="L53" s="11">
        <v>1</v>
      </c>
      <c r="M53" s="11">
        <v>1</v>
      </c>
      <c r="N53" s="4"/>
      <c r="O53" s="96">
        <f t="shared" si="3"/>
        <v>12</v>
      </c>
    </row>
    <row r="54" spans="1:16" x14ac:dyDescent="0.15">
      <c r="A54" s="71" t="s">
        <v>75</v>
      </c>
      <c r="B54" s="10">
        <v>1</v>
      </c>
      <c r="C54" s="10">
        <v>1</v>
      </c>
      <c r="D54" s="11">
        <v>1</v>
      </c>
      <c r="E54" s="11">
        <v>1</v>
      </c>
      <c r="F54" s="11">
        <v>1</v>
      </c>
      <c r="G54" s="11">
        <v>1</v>
      </c>
      <c r="H54" s="11">
        <v>1</v>
      </c>
      <c r="I54" s="11">
        <v>1</v>
      </c>
      <c r="J54" s="11">
        <v>1</v>
      </c>
      <c r="K54" s="11">
        <v>1</v>
      </c>
      <c r="L54" s="11">
        <v>1</v>
      </c>
      <c r="M54" s="11">
        <v>1</v>
      </c>
      <c r="N54" s="4"/>
      <c r="O54" s="96">
        <f t="shared" si="3"/>
        <v>12</v>
      </c>
    </row>
    <row r="55" spans="1:16" x14ac:dyDescent="0.15">
      <c r="A55" s="64" t="s">
        <v>74</v>
      </c>
      <c r="B55" s="70"/>
      <c r="C55" s="69"/>
      <c r="D55" s="70"/>
      <c r="E55" s="69"/>
      <c r="F55" s="70"/>
      <c r="G55" s="69"/>
      <c r="H55" s="70"/>
      <c r="I55" s="69"/>
      <c r="J55" s="70"/>
      <c r="K55" s="69"/>
      <c r="L55" s="70"/>
      <c r="M55" s="68"/>
      <c r="N55" s="4"/>
    </row>
    <row r="56" spans="1:16" x14ac:dyDescent="0.15">
      <c r="A56" s="71" t="s">
        <v>36</v>
      </c>
      <c r="B56" s="10">
        <v>1</v>
      </c>
      <c r="C56" s="10">
        <v>1</v>
      </c>
      <c r="D56" s="11">
        <v>1</v>
      </c>
      <c r="E56" s="11">
        <v>1</v>
      </c>
      <c r="F56" s="11">
        <v>1</v>
      </c>
      <c r="G56" s="11">
        <v>1</v>
      </c>
      <c r="H56" s="11">
        <v>1</v>
      </c>
      <c r="I56" s="11">
        <v>1</v>
      </c>
      <c r="J56" s="11">
        <v>1</v>
      </c>
      <c r="K56" s="11">
        <v>1</v>
      </c>
      <c r="L56" s="11">
        <v>1</v>
      </c>
      <c r="M56" s="11">
        <v>1</v>
      </c>
      <c r="N56" s="4"/>
      <c r="O56" s="96">
        <f t="shared" si="3"/>
        <v>12</v>
      </c>
    </row>
    <row r="57" spans="1:16" x14ac:dyDescent="0.15">
      <c r="A57" s="71" t="s">
        <v>39</v>
      </c>
      <c r="B57" s="10">
        <v>1</v>
      </c>
      <c r="C57" s="10">
        <v>1</v>
      </c>
      <c r="D57" s="11">
        <v>1</v>
      </c>
      <c r="E57" s="11">
        <v>1</v>
      </c>
      <c r="F57" s="11">
        <v>1</v>
      </c>
      <c r="G57" s="11">
        <v>1</v>
      </c>
      <c r="H57" s="11">
        <v>1</v>
      </c>
      <c r="I57" s="11">
        <v>1</v>
      </c>
      <c r="J57" s="11">
        <v>1</v>
      </c>
      <c r="K57" s="11">
        <v>1</v>
      </c>
      <c r="L57" s="11">
        <v>1</v>
      </c>
      <c r="M57" s="11">
        <v>1</v>
      </c>
      <c r="N57" s="4"/>
      <c r="O57" s="96">
        <f t="shared" si="3"/>
        <v>12</v>
      </c>
    </row>
    <row r="58" spans="1:16" x14ac:dyDescent="0.15">
      <c r="A58" s="71" t="s">
        <v>37</v>
      </c>
      <c r="B58" s="10">
        <v>1</v>
      </c>
      <c r="C58" s="10">
        <v>1</v>
      </c>
      <c r="D58" s="11">
        <v>1</v>
      </c>
      <c r="E58" s="11">
        <v>1</v>
      </c>
      <c r="F58" s="11">
        <v>1</v>
      </c>
      <c r="G58" s="11">
        <v>1</v>
      </c>
      <c r="H58" s="11">
        <v>1</v>
      </c>
      <c r="I58" s="11">
        <v>1</v>
      </c>
      <c r="J58" s="11">
        <v>1</v>
      </c>
      <c r="K58" s="11">
        <v>1</v>
      </c>
      <c r="L58" s="11">
        <v>1</v>
      </c>
      <c r="M58" s="11">
        <v>1</v>
      </c>
      <c r="N58" s="4"/>
      <c r="O58" s="96">
        <f t="shared" si="3"/>
        <v>12</v>
      </c>
    </row>
    <row r="59" spans="1:16" x14ac:dyDescent="0.15">
      <c r="A59" s="71" t="s">
        <v>75</v>
      </c>
      <c r="B59" s="10">
        <v>1</v>
      </c>
      <c r="C59" s="10">
        <v>1</v>
      </c>
      <c r="D59" s="11">
        <v>1</v>
      </c>
      <c r="E59" s="11">
        <v>1</v>
      </c>
      <c r="F59" s="11">
        <v>1</v>
      </c>
      <c r="G59" s="11">
        <v>1</v>
      </c>
      <c r="H59" s="11">
        <v>1</v>
      </c>
      <c r="I59" s="11">
        <v>1</v>
      </c>
      <c r="J59" s="11">
        <v>1</v>
      </c>
      <c r="K59" s="11">
        <v>1</v>
      </c>
      <c r="L59" s="11">
        <v>1</v>
      </c>
      <c r="M59" s="11">
        <v>1</v>
      </c>
      <c r="N59" s="4"/>
      <c r="O59" s="96">
        <f t="shared" si="3"/>
        <v>12</v>
      </c>
    </row>
    <row r="60" spans="1:16" x14ac:dyDescent="0.15">
      <c r="A60" s="64" t="s">
        <v>22</v>
      </c>
      <c r="B60" s="70"/>
      <c r="C60" s="69"/>
      <c r="D60" s="70"/>
      <c r="E60" s="69"/>
      <c r="F60" s="70"/>
      <c r="G60" s="69"/>
      <c r="H60" s="70"/>
      <c r="I60" s="69"/>
      <c r="J60" s="70"/>
      <c r="K60" s="69"/>
      <c r="L60" s="70"/>
      <c r="M60" s="68"/>
      <c r="N60" s="4"/>
    </row>
    <row r="61" spans="1:16" x14ac:dyDescent="0.15">
      <c r="A61" s="71" t="s">
        <v>22</v>
      </c>
      <c r="B61" s="10">
        <v>1</v>
      </c>
      <c r="C61" s="10">
        <v>1</v>
      </c>
      <c r="D61" s="11">
        <v>1</v>
      </c>
      <c r="E61" s="11">
        <v>1</v>
      </c>
      <c r="F61" s="11">
        <v>1</v>
      </c>
      <c r="G61" s="11">
        <v>1</v>
      </c>
      <c r="H61" s="11">
        <v>1</v>
      </c>
      <c r="I61" s="11">
        <v>1</v>
      </c>
      <c r="J61" s="11">
        <v>1</v>
      </c>
      <c r="K61" s="11">
        <v>1</v>
      </c>
      <c r="L61" s="11">
        <v>1</v>
      </c>
      <c r="M61" s="11">
        <v>1</v>
      </c>
      <c r="N61" s="4"/>
      <c r="O61" s="96">
        <f t="shared" si="3"/>
        <v>12</v>
      </c>
    </row>
    <row r="62" spans="1:16" x14ac:dyDescent="0.15">
      <c r="A62" s="71" t="s">
        <v>69</v>
      </c>
      <c r="B62" s="10">
        <v>1</v>
      </c>
      <c r="C62" s="10">
        <v>1</v>
      </c>
      <c r="D62" s="11">
        <v>1</v>
      </c>
      <c r="E62" s="11">
        <v>1</v>
      </c>
      <c r="F62" s="11">
        <v>1</v>
      </c>
      <c r="G62" s="11">
        <v>1</v>
      </c>
      <c r="H62" s="11">
        <v>1</v>
      </c>
      <c r="I62" s="11">
        <v>1</v>
      </c>
      <c r="J62" s="11">
        <v>1</v>
      </c>
      <c r="K62" s="11">
        <v>1</v>
      </c>
      <c r="L62" s="11">
        <v>1</v>
      </c>
      <c r="M62" s="11">
        <v>1</v>
      </c>
      <c r="N62" s="4"/>
      <c r="O62" s="96">
        <f t="shared" si="3"/>
        <v>12</v>
      </c>
    </row>
    <row r="63" spans="1:16" x14ac:dyDescent="0.15">
      <c r="A63" s="71" t="s">
        <v>38</v>
      </c>
      <c r="B63" s="10">
        <v>1</v>
      </c>
      <c r="C63" s="10">
        <v>1</v>
      </c>
      <c r="D63" s="11">
        <v>1</v>
      </c>
      <c r="E63" s="11">
        <v>1</v>
      </c>
      <c r="F63" s="11">
        <v>1</v>
      </c>
      <c r="G63" s="11">
        <v>1</v>
      </c>
      <c r="H63" s="11">
        <v>1</v>
      </c>
      <c r="I63" s="11">
        <v>1</v>
      </c>
      <c r="J63" s="11">
        <v>1</v>
      </c>
      <c r="K63" s="11">
        <v>1</v>
      </c>
      <c r="L63" s="11">
        <v>1</v>
      </c>
      <c r="M63" s="11">
        <v>1</v>
      </c>
      <c r="N63" s="4"/>
      <c r="O63" s="96">
        <f t="shared" si="3"/>
        <v>12</v>
      </c>
    </row>
    <row r="64" spans="1:16" x14ac:dyDescent="0.15">
      <c r="A64" s="71" t="s">
        <v>89</v>
      </c>
      <c r="B64" s="10">
        <v>1</v>
      </c>
      <c r="C64" s="10">
        <v>1</v>
      </c>
      <c r="D64" s="11">
        <v>1</v>
      </c>
      <c r="E64" s="11">
        <v>1</v>
      </c>
      <c r="F64" s="11">
        <v>1</v>
      </c>
      <c r="G64" s="11">
        <v>1</v>
      </c>
      <c r="H64" s="11">
        <v>1</v>
      </c>
      <c r="I64" s="11">
        <v>1</v>
      </c>
      <c r="J64" s="11">
        <v>1</v>
      </c>
      <c r="K64" s="11">
        <v>1</v>
      </c>
      <c r="L64" s="11">
        <v>1</v>
      </c>
      <c r="M64" s="11">
        <v>1</v>
      </c>
      <c r="N64" s="4"/>
      <c r="O64" s="96">
        <f t="shared" si="3"/>
        <v>12</v>
      </c>
    </row>
    <row r="65" spans="1:15" x14ac:dyDescent="0.15">
      <c r="A65" s="92" t="s">
        <v>21</v>
      </c>
      <c r="B65" s="10">
        <v>1</v>
      </c>
      <c r="C65" s="10">
        <v>1</v>
      </c>
      <c r="D65" s="11">
        <v>1</v>
      </c>
      <c r="E65" s="11">
        <v>1</v>
      </c>
      <c r="F65" s="11">
        <v>1</v>
      </c>
      <c r="G65" s="11">
        <v>1</v>
      </c>
      <c r="H65" s="11">
        <v>1</v>
      </c>
      <c r="I65" s="11">
        <v>1</v>
      </c>
      <c r="J65" s="11">
        <v>1</v>
      </c>
      <c r="K65" s="11">
        <v>1</v>
      </c>
      <c r="L65" s="11">
        <v>1</v>
      </c>
      <c r="M65" s="11">
        <v>1</v>
      </c>
      <c r="N65" s="4"/>
      <c r="O65" s="96">
        <f t="shared" si="3"/>
        <v>12</v>
      </c>
    </row>
    <row r="66" spans="1:15" x14ac:dyDescent="0.15">
      <c r="A66" s="71" t="s">
        <v>75</v>
      </c>
      <c r="B66" s="10">
        <v>1</v>
      </c>
      <c r="C66" s="10">
        <v>1</v>
      </c>
      <c r="D66" s="11">
        <v>1</v>
      </c>
      <c r="E66" s="11">
        <v>1</v>
      </c>
      <c r="F66" s="11">
        <v>1</v>
      </c>
      <c r="G66" s="11">
        <v>1</v>
      </c>
      <c r="H66" s="11">
        <v>1</v>
      </c>
      <c r="I66" s="11">
        <v>1</v>
      </c>
      <c r="J66" s="11">
        <v>1</v>
      </c>
      <c r="K66" s="11">
        <v>1</v>
      </c>
      <c r="L66" s="11">
        <v>1</v>
      </c>
      <c r="M66" s="11">
        <v>1</v>
      </c>
      <c r="N66" s="4"/>
      <c r="O66" s="96">
        <f t="shared" si="3"/>
        <v>12</v>
      </c>
    </row>
    <row r="67" spans="1:15" x14ac:dyDescent="0.15">
      <c r="A67" s="64" t="s">
        <v>80</v>
      </c>
      <c r="B67" s="70"/>
      <c r="C67" s="69"/>
      <c r="D67" s="70"/>
      <c r="E67" s="69"/>
      <c r="F67" s="70"/>
      <c r="G67" s="69"/>
      <c r="H67" s="70"/>
      <c r="I67" s="69"/>
      <c r="J67" s="70"/>
      <c r="K67" s="69"/>
      <c r="L67" s="70"/>
      <c r="M67" s="68"/>
      <c r="N67" s="4"/>
    </row>
    <row r="68" spans="1:15" x14ac:dyDescent="0.15">
      <c r="A68" s="71" t="s">
        <v>23</v>
      </c>
      <c r="B68" s="10">
        <v>1</v>
      </c>
      <c r="C68" s="10">
        <v>1</v>
      </c>
      <c r="D68" s="11">
        <v>1</v>
      </c>
      <c r="E68" s="11">
        <v>1</v>
      </c>
      <c r="F68" s="11">
        <v>1</v>
      </c>
      <c r="G68" s="11">
        <v>1</v>
      </c>
      <c r="H68" s="11">
        <v>1</v>
      </c>
      <c r="I68" s="11">
        <v>1</v>
      </c>
      <c r="J68" s="11">
        <v>1</v>
      </c>
      <c r="K68" s="11">
        <v>1</v>
      </c>
      <c r="L68" s="11">
        <v>1</v>
      </c>
      <c r="M68" s="11">
        <v>1</v>
      </c>
      <c r="N68" s="4"/>
      <c r="O68" s="96">
        <f t="shared" si="3"/>
        <v>12</v>
      </c>
    </row>
    <row r="69" spans="1:15" x14ac:dyDescent="0.15">
      <c r="A69" s="71" t="s">
        <v>75</v>
      </c>
      <c r="B69" s="10">
        <v>1</v>
      </c>
      <c r="C69" s="10">
        <v>1</v>
      </c>
      <c r="D69" s="11">
        <v>1</v>
      </c>
      <c r="E69" s="11">
        <v>1</v>
      </c>
      <c r="F69" s="11">
        <v>1</v>
      </c>
      <c r="G69" s="11">
        <v>1</v>
      </c>
      <c r="H69" s="11">
        <v>1</v>
      </c>
      <c r="I69" s="11">
        <v>1</v>
      </c>
      <c r="J69" s="11">
        <v>1</v>
      </c>
      <c r="K69" s="11">
        <v>1</v>
      </c>
      <c r="L69" s="11">
        <v>1</v>
      </c>
      <c r="M69" s="11">
        <v>1</v>
      </c>
      <c r="N69" s="4"/>
      <c r="O69" s="96">
        <f t="shared" si="3"/>
        <v>12</v>
      </c>
    </row>
    <row r="70" spans="1:15" x14ac:dyDescent="0.15">
      <c r="A70" s="71" t="s">
        <v>88</v>
      </c>
      <c r="B70" s="10">
        <v>1</v>
      </c>
      <c r="C70" s="10">
        <v>1</v>
      </c>
      <c r="D70" s="11">
        <v>1</v>
      </c>
      <c r="E70" s="11">
        <v>1</v>
      </c>
      <c r="F70" s="11">
        <v>1</v>
      </c>
      <c r="G70" s="11">
        <v>1</v>
      </c>
      <c r="H70" s="11">
        <v>1</v>
      </c>
      <c r="I70" s="11">
        <v>1</v>
      </c>
      <c r="J70" s="11">
        <v>1</v>
      </c>
      <c r="K70" s="11">
        <v>1</v>
      </c>
      <c r="L70" s="11">
        <v>1</v>
      </c>
      <c r="M70" s="11">
        <v>1</v>
      </c>
      <c r="N70" s="4"/>
      <c r="O70" s="96">
        <f t="shared" si="3"/>
        <v>12</v>
      </c>
    </row>
    <row r="71" spans="1:15" ht="14" thickBot="1" x14ac:dyDescent="0.2">
      <c r="A71" s="71" t="s">
        <v>24</v>
      </c>
      <c r="B71" s="10">
        <v>1</v>
      </c>
      <c r="C71" s="10">
        <v>1</v>
      </c>
      <c r="D71" s="11">
        <v>1</v>
      </c>
      <c r="E71" s="11">
        <v>1</v>
      </c>
      <c r="F71" s="11">
        <v>1</v>
      </c>
      <c r="G71" s="11">
        <v>1</v>
      </c>
      <c r="H71" s="11">
        <v>1</v>
      </c>
      <c r="I71" s="11">
        <v>1</v>
      </c>
      <c r="J71" s="11">
        <v>1</v>
      </c>
      <c r="K71" s="11">
        <v>1</v>
      </c>
      <c r="L71" s="11">
        <v>1</v>
      </c>
      <c r="M71" s="11">
        <v>1</v>
      </c>
      <c r="N71" s="4"/>
      <c r="O71" s="96">
        <f t="shared" si="3"/>
        <v>12</v>
      </c>
    </row>
    <row r="72" spans="1:15" s="85" customFormat="1" ht="18" customHeight="1" thickBot="1" x14ac:dyDescent="0.25">
      <c r="A72" s="75" t="s">
        <v>25</v>
      </c>
      <c r="B72" s="76">
        <f t="shared" ref="B72:M72" si="4">SUM(B20:B71)</f>
        <v>46</v>
      </c>
      <c r="C72" s="76">
        <f t="shared" si="4"/>
        <v>46</v>
      </c>
      <c r="D72" s="76">
        <f t="shared" si="4"/>
        <v>46</v>
      </c>
      <c r="E72" s="76">
        <f t="shared" si="4"/>
        <v>46</v>
      </c>
      <c r="F72" s="76">
        <f t="shared" si="4"/>
        <v>46</v>
      </c>
      <c r="G72" s="76">
        <f t="shared" si="4"/>
        <v>46</v>
      </c>
      <c r="H72" s="76">
        <f t="shared" si="4"/>
        <v>46</v>
      </c>
      <c r="I72" s="76">
        <f t="shared" si="4"/>
        <v>46</v>
      </c>
      <c r="J72" s="76">
        <f t="shared" si="4"/>
        <v>46</v>
      </c>
      <c r="K72" s="76">
        <f t="shared" si="4"/>
        <v>46</v>
      </c>
      <c r="L72" s="76">
        <f t="shared" si="4"/>
        <v>46</v>
      </c>
      <c r="M72" s="79">
        <f t="shared" si="4"/>
        <v>46</v>
      </c>
      <c r="N72" s="84"/>
      <c r="O72" s="94"/>
    </row>
    <row r="73" spans="1:15" ht="3.75" customHeight="1" thickBot="1" x14ac:dyDescent="0.2">
      <c r="A73" s="3"/>
      <c r="B73" s="10"/>
      <c r="C73" s="9"/>
      <c r="D73" s="10"/>
      <c r="E73" s="9"/>
      <c r="F73" s="10"/>
      <c r="G73" s="9"/>
      <c r="H73" s="10"/>
      <c r="I73" s="9"/>
      <c r="J73" s="10"/>
      <c r="K73" s="9"/>
      <c r="L73" s="10"/>
      <c r="M73" s="11"/>
      <c r="N73" s="4"/>
    </row>
    <row r="74" spans="1:15" s="85" customFormat="1" ht="18" customHeight="1" thickBot="1" x14ac:dyDescent="0.25">
      <c r="A74" s="75" t="s">
        <v>79</v>
      </c>
      <c r="B74" s="76">
        <f t="shared" ref="B74:M74" si="5">B7+B17-B72</f>
        <v>-45</v>
      </c>
      <c r="C74" s="76">
        <f t="shared" si="5"/>
        <v>-90</v>
      </c>
      <c r="D74" s="76">
        <f t="shared" si="5"/>
        <v>-135</v>
      </c>
      <c r="E74" s="76">
        <f t="shared" si="5"/>
        <v>-180</v>
      </c>
      <c r="F74" s="76">
        <f t="shared" si="5"/>
        <v>-225</v>
      </c>
      <c r="G74" s="76">
        <f t="shared" si="5"/>
        <v>-270</v>
      </c>
      <c r="H74" s="76">
        <f t="shared" si="5"/>
        <v>-315</v>
      </c>
      <c r="I74" s="76">
        <f t="shared" si="5"/>
        <v>-360</v>
      </c>
      <c r="J74" s="76">
        <f t="shared" si="5"/>
        <v>-405</v>
      </c>
      <c r="K74" s="76">
        <f t="shared" si="5"/>
        <v>-450</v>
      </c>
      <c r="L74" s="76">
        <f t="shared" si="5"/>
        <v>-495</v>
      </c>
      <c r="M74" s="76">
        <f t="shared" si="5"/>
        <v>-540</v>
      </c>
      <c r="N74" s="84"/>
      <c r="O74" s="94"/>
    </row>
    <row r="75" spans="1:15" x14ac:dyDescent="0.15">
      <c r="A75" s="8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4"/>
    </row>
  </sheetData>
  <phoneticPr fontId="0" type="noConversion"/>
  <pageMargins left="0.70866141732283472" right="0.70866141732283472" top="0.74803149606299213" bottom="0.74803149606299213" header="0.31496062992125984" footer="0.31496062992125984"/>
  <pageSetup scale="48" orientation="landscape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75"/>
  <sheetViews>
    <sheetView zoomScaleNormal="100" workbookViewId="0">
      <pane xSplit="1" ySplit="5" topLeftCell="B6" activePane="bottomRight" state="frozen"/>
      <selection pane="topRight" activeCell="B1" sqref="B1"/>
      <selection pane="bottomLeft" activeCell="A4" sqref="A4"/>
      <selection pane="bottomRight" activeCell="Q17" sqref="Q17"/>
    </sheetView>
  </sheetViews>
  <sheetFormatPr baseColWidth="10" defaultColWidth="25.33203125" defaultRowHeight="13" x14ac:dyDescent="0.15"/>
  <cols>
    <col min="1" max="1" width="34.1640625" style="5" customWidth="1"/>
    <col min="2" max="13" width="11.6640625" style="5" customWidth="1"/>
    <col min="14" max="14" width="0.5" style="5" customWidth="1"/>
    <col min="15" max="15" width="11.1640625" style="95" customWidth="1"/>
    <col min="16" max="255" width="9.1640625" style="5" customWidth="1"/>
    <col min="256" max="16384" width="25.33203125" style="5"/>
  </cols>
  <sheetData>
    <row r="1" spans="1:15" s="165" customFormat="1" ht="33.75" customHeight="1" x14ac:dyDescent="0.3">
      <c r="A1" s="164" t="str">
        <f>Hypothèses!A1</f>
        <v>Mon entreprise (à modifier)</v>
      </c>
    </row>
    <row r="2" spans="1:15" s="139" customFormat="1" ht="20" x14ac:dyDescent="0.2">
      <c r="A2" s="138" t="s">
        <v>96</v>
      </c>
      <c r="O2" s="140"/>
    </row>
    <row r="3" spans="1:15" ht="13.75" customHeight="1" x14ac:dyDescent="0.15">
      <c r="A3" s="86" t="s">
        <v>76</v>
      </c>
      <c r="N3" s="4"/>
    </row>
    <row r="4" spans="1:15" ht="13.75" customHeight="1" x14ac:dyDescent="0.15">
      <c r="A4" s="86"/>
      <c r="N4" s="4"/>
    </row>
    <row r="5" spans="1:15" s="82" customFormat="1" x14ac:dyDescent="0.15">
      <c r="A5" s="87"/>
      <c r="B5" s="88">
        <f>'Détail des ventes'!E28</f>
        <v>42400</v>
      </c>
      <c r="C5" s="88">
        <f>'Détail des ventes'!F28</f>
        <v>42428</v>
      </c>
      <c r="D5" s="88">
        <f>'Détail des ventes'!G28</f>
        <v>42460</v>
      </c>
      <c r="E5" s="88">
        <f>'Détail des ventes'!H28</f>
        <v>42490</v>
      </c>
      <c r="F5" s="88">
        <f>'Détail des ventes'!I28</f>
        <v>42521</v>
      </c>
      <c r="G5" s="88">
        <f>'Détail des ventes'!J28</f>
        <v>42551</v>
      </c>
      <c r="H5" s="88">
        <f>'Détail des ventes'!K28</f>
        <v>42582</v>
      </c>
      <c r="I5" s="88">
        <f>'Détail des ventes'!L28</f>
        <v>42613</v>
      </c>
      <c r="J5" s="88">
        <f>'Détail des ventes'!M28</f>
        <v>42643</v>
      </c>
      <c r="K5" s="88">
        <f>'Détail des ventes'!N28</f>
        <v>42674</v>
      </c>
      <c r="L5" s="88">
        <f>'Détail des ventes'!O28</f>
        <v>42704</v>
      </c>
      <c r="M5" s="88">
        <f>'Détail des ventes'!P28</f>
        <v>42735</v>
      </c>
      <c r="N5" s="87"/>
      <c r="O5" s="93" t="s">
        <v>26</v>
      </c>
    </row>
    <row r="6" spans="1:15" s="81" customFormat="1" ht="14" thickBot="1" x14ac:dyDescent="0.2">
      <c r="A6" s="89"/>
      <c r="B6" s="80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89"/>
      <c r="O6" s="93"/>
    </row>
    <row r="7" spans="1:15" s="83" customFormat="1" ht="18" customHeight="1" thickBot="1" x14ac:dyDescent="0.25">
      <c r="A7" s="75" t="s">
        <v>77</v>
      </c>
      <c r="B7" s="76">
        <v>0</v>
      </c>
      <c r="C7" s="76">
        <f>B74</f>
        <v>-45</v>
      </c>
      <c r="D7" s="76">
        <f t="shared" ref="D7:M7" si="0">C74</f>
        <v>-90</v>
      </c>
      <c r="E7" s="76">
        <f t="shared" si="0"/>
        <v>-135</v>
      </c>
      <c r="F7" s="76">
        <f t="shared" si="0"/>
        <v>-180</v>
      </c>
      <c r="G7" s="76">
        <f t="shared" si="0"/>
        <v>-225</v>
      </c>
      <c r="H7" s="76">
        <f t="shared" si="0"/>
        <v>-270</v>
      </c>
      <c r="I7" s="76">
        <f t="shared" si="0"/>
        <v>-315</v>
      </c>
      <c r="J7" s="76">
        <f t="shared" si="0"/>
        <v>-360</v>
      </c>
      <c r="K7" s="76">
        <f t="shared" si="0"/>
        <v>-405</v>
      </c>
      <c r="L7" s="76">
        <f t="shared" si="0"/>
        <v>-450</v>
      </c>
      <c r="M7" s="76">
        <f t="shared" si="0"/>
        <v>-495</v>
      </c>
      <c r="N7" s="90"/>
      <c r="O7" s="94"/>
    </row>
    <row r="8" spans="1:15" ht="4.75" customHeight="1" x14ac:dyDescent="0.15">
      <c r="A8" s="3"/>
      <c r="B8" s="74"/>
      <c r="C8" s="73"/>
      <c r="D8" s="72"/>
      <c r="E8" s="73"/>
      <c r="F8" s="73"/>
      <c r="G8" s="73"/>
      <c r="H8" s="73"/>
      <c r="I8" s="73"/>
      <c r="J8" s="73"/>
      <c r="K8" s="73"/>
      <c r="L8" s="73"/>
      <c r="M8" s="73"/>
      <c r="N8" s="4"/>
    </row>
    <row r="9" spans="1:15" s="8" customFormat="1" x14ac:dyDescent="0.15">
      <c r="A9" s="65" t="s">
        <v>3</v>
      </c>
      <c r="B9" s="66">
        <f>'Détail des ventes'!E36</f>
        <v>0</v>
      </c>
      <c r="C9" s="66">
        <f>'Détail des ventes'!F36</f>
        <v>0</v>
      </c>
      <c r="D9" s="66">
        <f>'Détail des ventes'!G36</f>
        <v>0</v>
      </c>
      <c r="E9" s="66">
        <f>'Détail des ventes'!H36</f>
        <v>0</v>
      </c>
      <c r="F9" s="66">
        <f>'Détail des ventes'!I36</f>
        <v>0</v>
      </c>
      <c r="G9" s="66">
        <f>'Détail des ventes'!J36</f>
        <v>0</v>
      </c>
      <c r="H9" s="66">
        <f>'Détail des ventes'!K36</f>
        <v>0</v>
      </c>
      <c r="I9" s="66">
        <f>'Détail des ventes'!L36</f>
        <v>0</v>
      </c>
      <c r="J9" s="66">
        <f>'Détail des ventes'!M36</f>
        <v>0</v>
      </c>
      <c r="K9" s="66">
        <f>'Détail des ventes'!N36</f>
        <v>0</v>
      </c>
      <c r="L9" s="66">
        <f>'Détail des ventes'!O36</f>
        <v>0</v>
      </c>
      <c r="M9" s="66">
        <f>'Détail des ventes'!P36</f>
        <v>0</v>
      </c>
      <c r="N9" s="7"/>
      <c r="O9" s="96">
        <f t="shared" ref="O9:O15" si="1">SUM(B9:N9)</f>
        <v>0</v>
      </c>
    </row>
    <row r="10" spans="1:15" x14ac:dyDescent="0.15">
      <c r="A10" s="71" t="s">
        <v>4</v>
      </c>
      <c r="B10" s="10">
        <v>1</v>
      </c>
      <c r="C10" s="9">
        <v>1</v>
      </c>
      <c r="D10" s="10">
        <v>1</v>
      </c>
      <c r="E10" s="9">
        <v>1</v>
      </c>
      <c r="F10" s="10">
        <v>1</v>
      </c>
      <c r="G10" s="9">
        <v>1</v>
      </c>
      <c r="H10" s="10">
        <v>1</v>
      </c>
      <c r="I10" s="9">
        <v>1</v>
      </c>
      <c r="J10" s="10">
        <v>1</v>
      </c>
      <c r="K10" s="9">
        <v>1</v>
      </c>
      <c r="L10" s="10">
        <v>1</v>
      </c>
      <c r="M10" s="11">
        <v>1</v>
      </c>
      <c r="N10" s="4"/>
      <c r="O10" s="96">
        <f>SUM(B10:N10)</f>
        <v>12</v>
      </c>
    </row>
    <row r="11" spans="1:15" x14ac:dyDescent="0.15">
      <c r="A11" s="64" t="s">
        <v>78</v>
      </c>
      <c r="B11" s="66"/>
      <c r="C11" s="66"/>
      <c r="D11" s="67"/>
      <c r="E11" s="66"/>
      <c r="F11" s="66"/>
      <c r="G11" s="66"/>
      <c r="H11" s="66"/>
      <c r="I11" s="66"/>
      <c r="J11" s="66"/>
      <c r="K11" s="66"/>
      <c r="L11" s="66"/>
      <c r="M11" s="66"/>
      <c r="N11" s="4"/>
    </row>
    <row r="12" spans="1:15" s="8" customFormat="1" x14ac:dyDescent="0.15">
      <c r="A12" s="71" t="s">
        <v>0</v>
      </c>
      <c r="B12" s="10">
        <v>0</v>
      </c>
      <c r="C12" s="10">
        <v>0</v>
      </c>
      <c r="D12" s="11">
        <v>0</v>
      </c>
      <c r="E12" s="9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7"/>
      <c r="O12" s="96">
        <f t="shared" si="1"/>
        <v>0</v>
      </c>
    </row>
    <row r="13" spans="1:15" x14ac:dyDescent="0.15">
      <c r="A13" s="71" t="s">
        <v>1</v>
      </c>
      <c r="B13" s="10">
        <v>0</v>
      </c>
      <c r="C13" s="10">
        <v>0</v>
      </c>
      <c r="D13" s="11">
        <v>0</v>
      </c>
      <c r="E13" s="9">
        <v>0</v>
      </c>
      <c r="F13" s="10">
        <v>0</v>
      </c>
      <c r="G13" s="9">
        <v>0</v>
      </c>
      <c r="H13" s="10">
        <v>0</v>
      </c>
      <c r="I13" s="9">
        <v>0</v>
      </c>
      <c r="J13" s="10">
        <v>0</v>
      </c>
      <c r="K13" s="10">
        <v>0</v>
      </c>
      <c r="L13" s="10">
        <v>0</v>
      </c>
      <c r="M13" s="11">
        <v>0</v>
      </c>
      <c r="N13" s="4"/>
      <c r="O13" s="96">
        <f t="shared" si="1"/>
        <v>0</v>
      </c>
    </row>
    <row r="14" spans="1:15" x14ac:dyDescent="0.15">
      <c r="A14" s="71" t="s">
        <v>56</v>
      </c>
      <c r="B14" s="10">
        <v>0</v>
      </c>
      <c r="C14" s="9">
        <v>0</v>
      </c>
      <c r="D14" s="10">
        <v>0</v>
      </c>
      <c r="E14" s="9">
        <v>0</v>
      </c>
      <c r="F14" s="10">
        <v>0</v>
      </c>
      <c r="G14" s="9">
        <v>0</v>
      </c>
      <c r="H14" s="10">
        <v>0</v>
      </c>
      <c r="I14" s="9">
        <v>0</v>
      </c>
      <c r="J14" s="10">
        <v>0</v>
      </c>
      <c r="K14" s="10">
        <v>0</v>
      </c>
      <c r="L14" s="11">
        <v>0</v>
      </c>
      <c r="M14" s="11">
        <v>0</v>
      </c>
      <c r="N14" s="4"/>
      <c r="O14" s="96">
        <f t="shared" si="1"/>
        <v>0</v>
      </c>
    </row>
    <row r="15" spans="1:15" x14ac:dyDescent="0.15">
      <c r="A15" s="71" t="s">
        <v>2</v>
      </c>
      <c r="B15" s="10">
        <v>0</v>
      </c>
      <c r="C15" s="9">
        <v>0</v>
      </c>
      <c r="D15" s="10">
        <v>0</v>
      </c>
      <c r="E15" s="9">
        <v>0</v>
      </c>
      <c r="F15" s="10">
        <v>0</v>
      </c>
      <c r="G15" s="9">
        <v>0</v>
      </c>
      <c r="H15" s="10">
        <v>0</v>
      </c>
      <c r="I15" s="9">
        <v>0</v>
      </c>
      <c r="J15" s="10">
        <v>0</v>
      </c>
      <c r="K15" s="9">
        <v>0</v>
      </c>
      <c r="L15" s="10">
        <v>0</v>
      </c>
      <c r="M15" s="11">
        <v>0</v>
      </c>
      <c r="N15" s="4"/>
      <c r="O15" s="96">
        <f t="shared" si="1"/>
        <v>0</v>
      </c>
    </row>
    <row r="16" spans="1:15" ht="4.75" customHeight="1" thickBot="1" x14ac:dyDescent="0.2">
      <c r="A16" s="3"/>
      <c r="B16" s="10"/>
      <c r="C16" s="9"/>
      <c r="D16" s="11"/>
      <c r="E16" s="9"/>
      <c r="F16" s="11"/>
      <c r="G16" s="9"/>
      <c r="H16" s="11"/>
      <c r="I16" s="9"/>
      <c r="J16" s="11"/>
      <c r="K16" s="9"/>
      <c r="L16" s="11"/>
      <c r="M16" s="11"/>
      <c r="N16" s="4"/>
    </row>
    <row r="17" spans="1:15" s="84" customFormat="1" ht="18" customHeight="1" thickBot="1" x14ac:dyDescent="0.25">
      <c r="A17" s="75" t="s">
        <v>5</v>
      </c>
      <c r="B17" s="76">
        <f t="shared" ref="B17:M17" si="2">SUM(B9:B15)</f>
        <v>1</v>
      </c>
      <c r="C17" s="77">
        <f t="shared" si="2"/>
        <v>1</v>
      </c>
      <c r="D17" s="77">
        <f t="shared" si="2"/>
        <v>1</v>
      </c>
      <c r="E17" s="77">
        <f t="shared" si="2"/>
        <v>1</v>
      </c>
      <c r="F17" s="77">
        <f t="shared" si="2"/>
        <v>1</v>
      </c>
      <c r="G17" s="77">
        <f t="shared" si="2"/>
        <v>1</v>
      </c>
      <c r="H17" s="77">
        <f t="shared" si="2"/>
        <v>1</v>
      </c>
      <c r="I17" s="77">
        <f t="shared" si="2"/>
        <v>1</v>
      </c>
      <c r="J17" s="77">
        <f t="shared" si="2"/>
        <v>1</v>
      </c>
      <c r="K17" s="77">
        <f t="shared" si="2"/>
        <v>1</v>
      </c>
      <c r="L17" s="77">
        <f t="shared" si="2"/>
        <v>1</v>
      </c>
      <c r="M17" s="78">
        <f t="shared" si="2"/>
        <v>1</v>
      </c>
      <c r="O17" s="97"/>
    </row>
    <row r="18" spans="1:15" ht="3.75" customHeight="1" x14ac:dyDescent="0.15">
      <c r="A18" s="3"/>
      <c r="B18" s="10"/>
      <c r="C18" s="9"/>
      <c r="D18" s="10"/>
      <c r="E18" s="9"/>
      <c r="F18" s="10"/>
      <c r="G18" s="9"/>
      <c r="H18" s="10"/>
      <c r="I18" s="9"/>
      <c r="J18" s="10"/>
      <c r="K18" s="9"/>
      <c r="L18" s="10"/>
      <c r="M18" s="11"/>
      <c r="N18" s="4"/>
    </row>
    <row r="19" spans="1:15" x14ac:dyDescent="0.15">
      <c r="A19" s="64" t="s">
        <v>70</v>
      </c>
      <c r="B19" s="66"/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4"/>
    </row>
    <row r="20" spans="1:15" x14ac:dyDescent="0.15">
      <c r="A20" s="71" t="s">
        <v>43</v>
      </c>
      <c r="B20" s="10">
        <v>1</v>
      </c>
      <c r="C20" s="10">
        <v>1</v>
      </c>
      <c r="D20" s="11">
        <v>1</v>
      </c>
      <c r="E20" s="11">
        <v>1</v>
      </c>
      <c r="F20" s="11">
        <v>1</v>
      </c>
      <c r="G20" s="11">
        <v>1</v>
      </c>
      <c r="H20" s="11">
        <v>1</v>
      </c>
      <c r="I20" s="11">
        <v>1</v>
      </c>
      <c r="J20" s="11">
        <v>1</v>
      </c>
      <c r="K20" s="11">
        <v>1</v>
      </c>
      <c r="L20" s="11">
        <v>1</v>
      </c>
      <c r="M20" s="11">
        <v>1</v>
      </c>
      <c r="N20" s="4"/>
      <c r="O20" s="96">
        <f>SUM(B20:N20)</f>
        <v>12</v>
      </c>
    </row>
    <row r="21" spans="1:15" x14ac:dyDescent="0.15">
      <c r="A21" s="71" t="s">
        <v>6</v>
      </c>
      <c r="B21" s="10">
        <v>1</v>
      </c>
      <c r="C21" s="10">
        <v>1</v>
      </c>
      <c r="D21" s="11">
        <v>1</v>
      </c>
      <c r="E21" s="11">
        <v>1</v>
      </c>
      <c r="F21" s="11">
        <v>1</v>
      </c>
      <c r="G21" s="11">
        <v>1</v>
      </c>
      <c r="H21" s="11">
        <v>1</v>
      </c>
      <c r="I21" s="11">
        <v>1</v>
      </c>
      <c r="J21" s="11">
        <v>1</v>
      </c>
      <c r="K21" s="11">
        <v>1</v>
      </c>
      <c r="L21" s="11">
        <v>1</v>
      </c>
      <c r="M21" s="11">
        <v>1</v>
      </c>
      <c r="N21" s="4"/>
      <c r="O21" s="96">
        <f t="shared" ref="O21:O71" si="3">SUM(B21:N21)</f>
        <v>12</v>
      </c>
    </row>
    <row r="22" spans="1:15" x14ac:dyDescent="0.15">
      <c r="A22" s="71" t="s">
        <v>10</v>
      </c>
      <c r="B22" s="10">
        <v>1</v>
      </c>
      <c r="C22" s="10">
        <v>1</v>
      </c>
      <c r="D22" s="11">
        <v>1</v>
      </c>
      <c r="E22" s="11">
        <v>1</v>
      </c>
      <c r="F22" s="11">
        <v>1</v>
      </c>
      <c r="G22" s="11">
        <v>1</v>
      </c>
      <c r="H22" s="11">
        <v>1</v>
      </c>
      <c r="I22" s="11">
        <v>1</v>
      </c>
      <c r="J22" s="11">
        <v>1</v>
      </c>
      <c r="K22" s="11">
        <v>1</v>
      </c>
      <c r="L22" s="11">
        <v>1</v>
      </c>
      <c r="M22" s="11">
        <v>1</v>
      </c>
      <c r="N22" s="4"/>
      <c r="O22" s="96">
        <f t="shared" si="3"/>
        <v>12</v>
      </c>
    </row>
    <row r="23" spans="1:15" x14ac:dyDescent="0.15">
      <c r="A23" s="71" t="s">
        <v>7</v>
      </c>
      <c r="B23" s="10">
        <v>1</v>
      </c>
      <c r="C23" s="10">
        <v>1</v>
      </c>
      <c r="D23" s="11">
        <v>1</v>
      </c>
      <c r="E23" s="11">
        <v>1</v>
      </c>
      <c r="F23" s="11">
        <v>1</v>
      </c>
      <c r="G23" s="11">
        <v>1</v>
      </c>
      <c r="H23" s="11">
        <v>1</v>
      </c>
      <c r="I23" s="11">
        <v>1</v>
      </c>
      <c r="J23" s="11">
        <v>1</v>
      </c>
      <c r="K23" s="11">
        <v>1</v>
      </c>
      <c r="L23" s="11">
        <v>1</v>
      </c>
      <c r="M23" s="11">
        <v>1</v>
      </c>
      <c r="N23" s="4"/>
      <c r="O23" s="96">
        <f t="shared" si="3"/>
        <v>12</v>
      </c>
    </row>
    <row r="24" spans="1:15" x14ac:dyDescent="0.15">
      <c r="A24" s="71" t="s">
        <v>40</v>
      </c>
      <c r="B24" s="10">
        <v>1</v>
      </c>
      <c r="C24" s="10">
        <v>1</v>
      </c>
      <c r="D24" s="11">
        <v>1</v>
      </c>
      <c r="E24" s="11">
        <v>1</v>
      </c>
      <c r="F24" s="11">
        <v>1</v>
      </c>
      <c r="G24" s="11">
        <v>1</v>
      </c>
      <c r="H24" s="11">
        <v>1</v>
      </c>
      <c r="I24" s="11">
        <v>1</v>
      </c>
      <c r="J24" s="11">
        <v>1</v>
      </c>
      <c r="K24" s="11">
        <v>1</v>
      </c>
      <c r="L24" s="11">
        <v>1</v>
      </c>
      <c r="M24" s="11">
        <v>1</v>
      </c>
      <c r="N24" s="4"/>
      <c r="O24" s="96">
        <f t="shared" si="3"/>
        <v>12</v>
      </c>
    </row>
    <row r="25" spans="1:15" x14ac:dyDescent="0.15">
      <c r="A25" s="71" t="s">
        <v>41</v>
      </c>
      <c r="B25" s="10">
        <v>1</v>
      </c>
      <c r="C25" s="10">
        <v>1</v>
      </c>
      <c r="D25" s="11">
        <v>1</v>
      </c>
      <c r="E25" s="11">
        <v>1</v>
      </c>
      <c r="F25" s="11">
        <v>1</v>
      </c>
      <c r="G25" s="11">
        <v>1</v>
      </c>
      <c r="H25" s="11">
        <v>1</v>
      </c>
      <c r="I25" s="11">
        <v>1</v>
      </c>
      <c r="J25" s="11">
        <v>1</v>
      </c>
      <c r="K25" s="11">
        <v>1</v>
      </c>
      <c r="L25" s="11">
        <v>1</v>
      </c>
      <c r="M25" s="11">
        <v>1</v>
      </c>
      <c r="N25" s="4"/>
      <c r="O25" s="96">
        <f t="shared" si="3"/>
        <v>12</v>
      </c>
    </row>
    <row r="26" spans="1:15" x14ac:dyDescent="0.15">
      <c r="A26" s="64" t="s">
        <v>71</v>
      </c>
      <c r="B26" s="70"/>
      <c r="C26" s="69"/>
      <c r="D26" s="70"/>
      <c r="E26" s="69"/>
      <c r="F26" s="70"/>
      <c r="G26" s="69"/>
      <c r="H26" s="70"/>
      <c r="I26" s="69"/>
      <c r="J26" s="70"/>
      <c r="K26" s="69"/>
      <c r="L26" s="70"/>
      <c r="M26" s="68"/>
      <c r="N26" s="4"/>
    </row>
    <row r="27" spans="1:15" x14ac:dyDescent="0.15">
      <c r="A27" s="71" t="s">
        <v>8</v>
      </c>
      <c r="B27" s="10">
        <v>1</v>
      </c>
      <c r="C27" s="10">
        <v>1</v>
      </c>
      <c r="D27" s="11">
        <v>1</v>
      </c>
      <c r="E27" s="11">
        <v>1</v>
      </c>
      <c r="F27" s="11">
        <v>1</v>
      </c>
      <c r="G27" s="11">
        <v>1</v>
      </c>
      <c r="H27" s="11">
        <v>1</v>
      </c>
      <c r="I27" s="11">
        <v>1</v>
      </c>
      <c r="J27" s="11">
        <v>1</v>
      </c>
      <c r="K27" s="11">
        <v>1</v>
      </c>
      <c r="L27" s="11">
        <v>1</v>
      </c>
      <c r="M27" s="11">
        <v>1</v>
      </c>
      <c r="N27" s="4"/>
      <c r="O27" s="96">
        <f t="shared" si="3"/>
        <v>12</v>
      </c>
    </row>
    <row r="28" spans="1:15" x14ac:dyDescent="0.15">
      <c r="A28" s="71" t="s">
        <v>9</v>
      </c>
      <c r="B28" s="10">
        <v>1</v>
      </c>
      <c r="C28" s="10">
        <v>1</v>
      </c>
      <c r="D28" s="11">
        <v>1</v>
      </c>
      <c r="E28" s="11">
        <v>1</v>
      </c>
      <c r="F28" s="11">
        <v>1</v>
      </c>
      <c r="G28" s="11">
        <v>1</v>
      </c>
      <c r="H28" s="11">
        <v>1</v>
      </c>
      <c r="I28" s="11">
        <v>1</v>
      </c>
      <c r="J28" s="11">
        <v>1</v>
      </c>
      <c r="K28" s="11">
        <v>1</v>
      </c>
      <c r="L28" s="11">
        <v>1</v>
      </c>
      <c r="M28" s="11">
        <v>1</v>
      </c>
      <c r="N28" s="4"/>
      <c r="O28" s="96">
        <f t="shared" si="3"/>
        <v>12</v>
      </c>
    </row>
    <row r="29" spans="1:15" x14ac:dyDescent="0.15">
      <c r="A29" s="71" t="s">
        <v>10</v>
      </c>
      <c r="B29" s="10">
        <v>1</v>
      </c>
      <c r="C29" s="10">
        <v>1</v>
      </c>
      <c r="D29" s="11">
        <v>1</v>
      </c>
      <c r="E29" s="11">
        <v>1</v>
      </c>
      <c r="F29" s="11">
        <v>1</v>
      </c>
      <c r="G29" s="11">
        <v>1</v>
      </c>
      <c r="H29" s="11">
        <v>1</v>
      </c>
      <c r="I29" s="11">
        <v>1</v>
      </c>
      <c r="J29" s="11">
        <v>1</v>
      </c>
      <c r="K29" s="11">
        <v>1</v>
      </c>
      <c r="L29" s="11">
        <v>1</v>
      </c>
      <c r="M29" s="11">
        <v>1</v>
      </c>
      <c r="N29" s="4"/>
      <c r="O29" s="96">
        <f t="shared" si="3"/>
        <v>12</v>
      </c>
    </row>
    <row r="30" spans="1:15" x14ac:dyDescent="0.15">
      <c r="A30" s="71" t="s">
        <v>11</v>
      </c>
      <c r="B30" s="10">
        <v>1</v>
      </c>
      <c r="C30" s="10">
        <v>1</v>
      </c>
      <c r="D30" s="11">
        <v>1</v>
      </c>
      <c r="E30" s="11">
        <v>1</v>
      </c>
      <c r="F30" s="11">
        <v>1</v>
      </c>
      <c r="G30" s="11">
        <v>1</v>
      </c>
      <c r="H30" s="11">
        <v>1</v>
      </c>
      <c r="I30" s="11">
        <v>1</v>
      </c>
      <c r="J30" s="11">
        <v>1</v>
      </c>
      <c r="K30" s="11">
        <v>1</v>
      </c>
      <c r="L30" s="11">
        <v>1</v>
      </c>
      <c r="M30" s="11">
        <v>1</v>
      </c>
      <c r="N30" s="4"/>
      <c r="O30" s="96">
        <f t="shared" si="3"/>
        <v>12</v>
      </c>
    </row>
    <row r="31" spans="1:15" x14ac:dyDescent="0.15">
      <c r="A31" s="71" t="s">
        <v>75</v>
      </c>
      <c r="B31" s="10">
        <v>1</v>
      </c>
      <c r="C31" s="10">
        <v>1</v>
      </c>
      <c r="D31" s="11">
        <v>1</v>
      </c>
      <c r="E31" s="11">
        <v>1</v>
      </c>
      <c r="F31" s="11">
        <v>1</v>
      </c>
      <c r="G31" s="11">
        <v>1</v>
      </c>
      <c r="H31" s="11">
        <v>1</v>
      </c>
      <c r="I31" s="11">
        <v>1</v>
      </c>
      <c r="J31" s="11">
        <v>1</v>
      </c>
      <c r="K31" s="11">
        <v>1</v>
      </c>
      <c r="L31" s="11">
        <v>1</v>
      </c>
      <c r="M31" s="11">
        <v>1</v>
      </c>
      <c r="N31" s="4"/>
      <c r="O31" s="96">
        <f t="shared" si="3"/>
        <v>12</v>
      </c>
    </row>
    <row r="32" spans="1:15" x14ac:dyDescent="0.15">
      <c r="A32" s="71" t="s">
        <v>75</v>
      </c>
      <c r="B32" s="10">
        <v>1</v>
      </c>
      <c r="C32" s="10">
        <v>1</v>
      </c>
      <c r="D32" s="11">
        <v>1</v>
      </c>
      <c r="E32" s="11">
        <v>1</v>
      </c>
      <c r="F32" s="11">
        <v>1</v>
      </c>
      <c r="G32" s="11">
        <v>1</v>
      </c>
      <c r="H32" s="11">
        <v>1</v>
      </c>
      <c r="I32" s="11">
        <v>1</v>
      </c>
      <c r="J32" s="11">
        <v>1</v>
      </c>
      <c r="K32" s="11">
        <v>1</v>
      </c>
      <c r="L32" s="11">
        <v>1</v>
      </c>
      <c r="M32" s="11">
        <v>1</v>
      </c>
      <c r="N32" s="4"/>
      <c r="O32" s="96">
        <f t="shared" si="3"/>
        <v>12</v>
      </c>
    </row>
    <row r="33" spans="1:15" x14ac:dyDescent="0.15">
      <c r="A33" s="64" t="s">
        <v>72</v>
      </c>
      <c r="B33" s="70"/>
      <c r="C33" s="69"/>
      <c r="D33" s="70"/>
      <c r="E33" s="69"/>
      <c r="F33" s="70"/>
      <c r="G33" s="69"/>
      <c r="H33" s="70"/>
      <c r="I33" s="69"/>
      <c r="J33" s="70"/>
      <c r="K33" s="69"/>
      <c r="L33" s="70"/>
      <c r="M33" s="68"/>
      <c r="N33" s="4"/>
    </row>
    <row r="34" spans="1:15" x14ac:dyDescent="0.15">
      <c r="A34" s="71" t="s">
        <v>12</v>
      </c>
      <c r="B34" s="10">
        <v>1</v>
      </c>
      <c r="C34" s="10">
        <v>1</v>
      </c>
      <c r="D34" s="11">
        <v>1</v>
      </c>
      <c r="E34" s="11">
        <v>1</v>
      </c>
      <c r="F34" s="11">
        <v>1</v>
      </c>
      <c r="G34" s="11">
        <v>1</v>
      </c>
      <c r="H34" s="11">
        <v>1</v>
      </c>
      <c r="I34" s="11">
        <v>1</v>
      </c>
      <c r="J34" s="11">
        <v>1</v>
      </c>
      <c r="K34" s="11">
        <v>1</v>
      </c>
      <c r="L34" s="11">
        <v>1</v>
      </c>
      <c r="M34" s="11">
        <v>1</v>
      </c>
      <c r="N34" s="4"/>
      <c r="O34" s="96">
        <f t="shared" si="3"/>
        <v>12</v>
      </c>
    </row>
    <row r="35" spans="1:15" x14ac:dyDescent="0.15">
      <c r="A35" s="71" t="s">
        <v>81</v>
      </c>
      <c r="B35" s="10">
        <v>1</v>
      </c>
      <c r="C35" s="10">
        <v>1</v>
      </c>
      <c r="D35" s="11">
        <v>1</v>
      </c>
      <c r="E35" s="11">
        <v>1</v>
      </c>
      <c r="F35" s="11">
        <v>1</v>
      </c>
      <c r="G35" s="11">
        <v>1</v>
      </c>
      <c r="H35" s="11">
        <v>1</v>
      </c>
      <c r="I35" s="11">
        <v>1</v>
      </c>
      <c r="J35" s="11">
        <v>1</v>
      </c>
      <c r="K35" s="11">
        <v>1</v>
      </c>
      <c r="L35" s="11">
        <v>1</v>
      </c>
      <c r="M35" s="11">
        <v>1</v>
      </c>
      <c r="N35" s="4"/>
      <c r="O35" s="96">
        <f t="shared" si="3"/>
        <v>12</v>
      </c>
    </row>
    <row r="36" spans="1:15" x14ac:dyDescent="0.15">
      <c r="A36" s="71" t="s">
        <v>82</v>
      </c>
      <c r="B36" s="10">
        <v>1</v>
      </c>
      <c r="C36" s="10">
        <v>1</v>
      </c>
      <c r="D36" s="11">
        <v>1</v>
      </c>
      <c r="E36" s="11">
        <v>1</v>
      </c>
      <c r="F36" s="11">
        <v>1</v>
      </c>
      <c r="G36" s="11">
        <v>1</v>
      </c>
      <c r="H36" s="11">
        <v>1</v>
      </c>
      <c r="I36" s="11">
        <v>1</v>
      </c>
      <c r="J36" s="11">
        <v>1</v>
      </c>
      <c r="K36" s="11">
        <v>1</v>
      </c>
      <c r="L36" s="11">
        <v>1</v>
      </c>
      <c r="M36" s="11">
        <v>1</v>
      </c>
      <c r="N36" s="4"/>
      <c r="O36" s="96">
        <f t="shared" si="3"/>
        <v>12</v>
      </c>
    </row>
    <row r="37" spans="1:15" x14ac:dyDescent="0.15">
      <c r="A37" s="71" t="s">
        <v>19</v>
      </c>
      <c r="B37" s="10">
        <v>1</v>
      </c>
      <c r="C37" s="10">
        <v>1</v>
      </c>
      <c r="D37" s="11">
        <v>1</v>
      </c>
      <c r="E37" s="11">
        <v>1</v>
      </c>
      <c r="F37" s="11">
        <v>1</v>
      </c>
      <c r="G37" s="11">
        <v>1</v>
      </c>
      <c r="H37" s="11">
        <v>1</v>
      </c>
      <c r="I37" s="11">
        <v>1</v>
      </c>
      <c r="J37" s="11">
        <v>1</v>
      </c>
      <c r="K37" s="11">
        <v>1</v>
      </c>
      <c r="L37" s="11">
        <v>1</v>
      </c>
      <c r="M37" s="11">
        <v>1</v>
      </c>
      <c r="N37" s="4"/>
      <c r="O37" s="96">
        <f t="shared" si="3"/>
        <v>12</v>
      </c>
    </row>
    <row r="38" spans="1:15" x14ac:dyDescent="0.15">
      <c r="A38" s="71" t="s">
        <v>83</v>
      </c>
      <c r="B38" s="10">
        <v>1</v>
      </c>
      <c r="C38" s="10">
        <v>1</v>
      </c>
      <c r="D38" s="11">
        <v>1</v>
      </c>
      <c r="E38" s="11">
        <v>1</v>
      </c>
      <c r="F38" s="11">
        <v>1</v>
      </c>
      <c r="G38" s="11">
        <v>1</v>
      </c>
      <c r="H38" s="11">
        <v>1</v>
      </c>
      <c r="I38" s="11">
        <v>1</v>
      </c>
      <c r="J38" s="11">
        <v>1</v>
      </c>
      <c r="K38" s="11">
        <v>1</v>
      </c>
      <c r="L38" s="11">
        <v>1</v>
      </c>
      <c r="M38" s="11">
        <v>1</v>
      </c>
      <c r="N38" s="4"/>
      <c r="O38" s="96">
        <f t="shared" si="3"/>
        <v>12</v>
      </c>
    </row>
    <row r="39" spans="1:15" x14ac:dyDescent="0.15">
      <c r="A39" s="71" t="s">
        <v>13</v>
      </c>
      <c r="B39" s="10">
        <v>1</v>
      </c>
      <c r="C39" s="10">
        <v>1</v>
      </c>
      <c r="D39" s="11">
        <v>1</v>
      </c>
      <c r="E39" s="11">
        <v>1</v>
      </c>
      <c r="F39" s="11">
        <v>1</v>
      </c>
      <c r="G39" s="11">
        <v>1</v>
      </c>
      <c r="H39" s="11">
        <v>1</v>
      </c>
      <c r="I39" s="11">
        <v>1</v>
      </c>
      <c r="J39" s="11">
        <v>1</v>
      </c>
      <c r="K39" s="11">
        <v>1</v>
      </c>
      <c r="L39" s="11">
        <v>1</v>
      </c>
      <c r="M39" s="11">
        <v>1</v>
      </c>
      <c r="N39" s="4"/>
      <c r="O39" s="96">
        <f t="shared" si="3"/>
        <v>12</v>
      </c>
    </row>
    <row r="40" spans="1:15" x14ac:dyDescent="0.15">
      <c r="A40" s="71" t="s">
        <v>20</v>
      </c>
      <c r="B40" s="10">
        <v>1</v>
      </c>
      <c r="C40" s="10">
        <v>1</v>
      </c>
      <c r="D40" s="11">
        <v>1</v>
      </c>
      <c r="E40" s="11">
        <v>1</v>
      </c>
      <c r="F40" s="11">
        <v>1</v>
      </c>
      <c r="G40" s="11">
        <v>1</v>
      </c>
      <c r="H40" s="11">
        <v>1</v>
      </c>
      <c r="I40" s="11">
        <v>1</v>
      </c>
      <c r="J40" s="11">
        <v>1</v>
      </c>
      <c r="K40" s="11">
        <v>1</v>
      </c>
      <c r="L40" s="11">
        <v>1</v>
      </c>
      <c r="M40" s="11">
        <v>1</v>
      </c>
      <c r="N40" s="4"/>
      <c r="O40" s="96">
        <f t="shared" si="3"/>
        <v>12</v>
      </c>
    </row>
    <row r="41" spans="1:15" x14ac:dyDescent="0.15">
      <c r="A41" s="71" t="s">
        <v>84</v>
      </c>
      <c r="B41" s="10">
        <v>1</v>
      </c>
      <c r="C41" s="10">
        <v>1</v>
      </c>
      <c r="D41" s="11">
        <v>1</v>
      </c>
      <c r="E41" s="11">
        <v>1</v>
      </c>
      <c r="F41" s="11">
        <v>1</v>
      </c>
      <c r="G41" s="11">
        <v>1</v>
      </c>
      <c r="H41" s="11">
        <v>1</v>
      </c>
      <c r="I41" s="11">
        <v>1</v>
      </c>
      <c r="J41" s="11">
        <v>1</v>
      </c>
      <c r="K41" s="11">
        <v>1</v>
      </c>
      <c r="L41" s="11">
        <v>1</v>
      </c>
      <c r="M41" s="11">
        <v>1</v>
      </c>
      <c r="N41" s="4"/>
      <c r="O41" s="96">
        <f t="shared" si="3"/>
        <v>12</v>
      </c>
    </row>
    <row r="42" spans="1:15" x14ac:dyDescent="0.15">
      <c r="A42" s="91" t="s">
        <v>86</v>
      </c>
      <c r="B42" s="10">
        <v>1</v>
      </c>
      <c r="C42" s="10">
        <v>1</v>
      </c>
      <c r="D42" s="11">
        <v>1</v>
      </c>
      <c r="E42" s="11">
        <v>1</v>
      </c>
      <c r="F42" s="11">
        <v>1</v>
      </c>
      <c r="G42" s="11">
        <v>1</v>
      </c>
      <c r="H42" s="11">
        <v>1</v>
      </c>
      <c r="I42" s="11">
        <v>1</v>
      </c>
      <c r="J42" s="11">
        <v>1</v>
      </c>
      <c r="K42" s="11">
        <v>1</v>
      </c>
      <c r="L42" s="11">
        <v>1</v>
      </c>
      <c r="M42" s="11">
        <v>1</v>
      </c>
      <c r="N42" s="4"/>
      <c r="O42" s="96">
        <f t="shared" si="3"/>
        <v>12</v>
      </c>
    </row>
    <row r="43" spans="1:15" x14ac:dyDescent="0.15">
      <c r="A43" s="71" t="s">
        <v>85</v>
      </c>
      <c r="B43" s="10">
        <v>1</v>
      </c>
      <c r="C43" s="10">
        <v>1</v>
      </c>
      <c r="D43" s="11">
        <v>1</v>
      </c>
      <c r="E43" s="11">
        <v>1</v>
      </c>
      <c r="F43" s="11">
        <v>1</v>
      </c>
      <c r="G43" s="11">
        <v>1</v>
      </c>
      <c r="H43" s="11">
        <v>1</v>
      </c>
      <c r="I43" s="11">
        <v>1</v>
      </c>
      <c r="J43" s="11">
        <v>1</v>
      </c>
      <c r="K43" s="11">
        <v>1</v>
      </c>
      <c r="L43" s="11">
        <v>1</v>
      </c>
      <c r="M43" s="11">
        <v>1</v>
      </c>
      <c r="N43" s="4"/>
      <c r="O43" s="96">
        <f t="shared" si="3"/>
        <v>12</v>
      </c>
    </row>
    <row r="44" spans="1:15" x14ac:dyDescent="0.15">
      <c r="A44" s="71" t="s">
        <v>75</v>
      </c>
      <c r="B44" s="10">
        <v>1</v>
      </c>
      <c r="C44" s="10">
        <v>1</v>
      </c>
      <c r="D44" s="11">
        <v>1</v>
      </c>
      <c r="E44" s="11">
        <v>1</v>
      </c>
      <c r="F44" s="11">
        <v>1</v>
      </c>
      <c r="G44" s="11">
        <v>1</v>
      </c>
      <c r="H44" s="11">
        <v>1</v>
      </c>
      <c r="I44" s="11">
        <v>1</v>
      </c>
      <c r="J44" s="11">
        <v>1</v>
      </c>
      <c r="K44" s="11">
        <v>1</v>
      </c>
      <c r="L44" s="11">
        <v>1</v>
      </c>
      <c r="M44" s="11">
        <v>1</v>
      </c>
      <c r="N44" s="4"/>
      <c r="O44" s="96">
        <f t="shared" si="3"/>
        <v>12</v>
      </c>
    </row>
    <row r="45" spans="1:15" x14ac:dyDescent="0.15">
      <c r="A45" s="71" t="s">
        <v>75</v>
      </c>
      <c r="B45" s="10">
        <v>1</v>
      </c>
      <c r="C45" s="10">
        <v>1</v>
      </c>
      <c r="D45" s="11">
        <v>1</v>
      </c>
      <c r="E45" s="11">
        <v>1</v>
      </c>
      <c r="F45" s="11">
        <v>1</v>
      </c>
      <c r="G45" s="11">
        <v>1</v>
      </c>
      <c r="H45" s="11">
        <v>1</v>
      </c>
      <c r="I45" s="11">
        <v>1</v>
      </c>
      <c r="J45" s="11">
        <v>1</v>
      </c>
      <c r="K45" s="11">
        <v>1</v>
      </c>
      <c r="L45" s="11">
        <v>1</v>
      </c>
      <c r="M45" s="11">
        <v>1</v>
      </c>
      <c r="N45" s="4"/>
      <c r="O45" s="96">
        <f t="shared" si="3"/>
        <v>12</v>
      </c>
    </row>
    <row r="46" spans="1:15" x14ac:dyDescent="0.15">
      <c r="A46" s="64" t="s">
        <v>73</v>
      </c>
      <c r="B46" s="70"/>
      <c r="C46" s="69"/>
      <c r="D46" s="70"/>
      <c r="E46" s="69"/>
      <c r="F46" s="70"/>
      <c r="G46" s="69"/>
      <c r="H46" s="70"/>
      <c r="I46" s="69"/>
      <c r="J46" s="70"/>
      <c r="K46" s="69"/>
      <c r="L46" s="70"/>
      <c r="M46" s="68"/>
      <c r="N46" s="4"/>
    </row>
    <row r="47" spans="1:15" x14ac:dyDescent="0.15">
      <c r="A47" s="71" t="s">
        <v>87</v>
      </c>
      <c r="B47" s="10">
        <v>1</v>
      </c>
      <c r="C47" s="10">
        <v>1</v>
      </c>
      <c r="D47" s="11">
        <v>1</v>
      </c>
      <c r="E47" s="11">
        <v>1</v>
      </c>
      <c r="F47" s="11">
        <v>1</v>
      </c>
      <c r="G47" s="11">
        <v>1</v>
      </c>
      <c r="H47" s="11">
        <v>1</v>
      </c>
      <c r="I47" s="11">
        <v>1</v>
      </c>
      <c r="J47" s="11">
        <v>1</v>
      </c>
      <c r="K47" s="11">
        <v>1</v>
      </c>
      <c r="L47" s="11">
        <v>1</v>
      </c>
      <c r="M47" s="11">
        <v>1</v>
      </c>
      <c r="N47" s="4"/>
      <c r="O47" s="96">
        <f t="shared" si="3"/>
        <v>12</v>
      </c>
    </row>
    <row r="48" spans="1:15" x14ac:dyDescent="0.15">
      <c r="A48" s="71" t="s">
        <v>68</v>
      </c>
      <c r="B48" s="10">
        <v>1</v>
      </c>
      <c r="C48" s="10">
        <v>1</v>
      </c>
      <c r="D48" s="11">
        <v>1</v>
      </c>
      <c r="E48" s="11">
        <v>1</v>
      </c>
      <c r="F48" s="11">
        <v>1</v>
      </c>
      <c r="G48" s="11">
        <v>1</v>
      </c>
      <c r="H48" s="11">
        <v>1</v>
      </c>
      <c r="I48" s="11">
        <v>1</v>
      </c>
      <c r="J48" s="11">
        <v>1</v>
      </c>
      <c r="K48" s="11">
        <v>1</v>
      </c>
      <c r="L48" s="11">
        <v>1</v>
      </c>
      <c r="M48" s="11">
        <v>1</v>
      </c>
      <c r="N48" s="4"/>
      <c r="O48" s="96">
        <f t="shared" si="3"/>
        <v>12</v>
      </c>
    </row>
    <row r="49" spans="1:16" x14ac:dyDescent="0.15">
      <c r="A49" s="71" t="s">
        <v>16</v>
      </c>
      <c r="B49" s="10">
        <v>1</v>
      </c>
      <c r="C49" s="10">
        <v>1</v>
      </c>
      <c r="D49" s="11">
        <v>1</v>
      </c>
      <c r="E49" s="11">
        <v>1</v>
      </c>
      <c r="F49" s="11">
        <v>1</v>
      </c>
      <c r="G49" s="11">
        <v>1</v>
      </c>
      <c r="H49" s="11">
        <v>1</v>
      </c>
      <c r="I49" s="11">
        <v>1</v>
      </c>
      <c r="J49" s="11">
        <v>1</v>
      </c>
      <c r="K49" s="11">
        <v>1</v>
      </c>
      <c r="L49" s="11">
        <v>1</v>
      </c>
      <c r="M49" s="11">
        <v>1</v>
      </c>
      <c r="N49" s="4"/>
      <c r="O49" s="96">
        <f t="shared" si="3"/>
        <v>12</v>
      </c>
    </row>
    <row r="50" spans="1:16" x14ac:dyDescent="0.15">
      <c r="A50" s="71" t="s">
        <v>17</v>
      </c>
      <c r="B50" s="10">
        <v>1</v>
      </c>
      <c r="C50" s="10">
        <v>1</v>
      </c>
      <c r="D50" s="11">
        <v>1</v>
      </c>
      <c r="E50" s="11">
        <v>1</v>
      </c>
      <c r="F50" s="11">
        <v>1</v>
      </c>
      <c r="G50" s="11">
        <v>1</v>
      </c>
      <c r="H50" s="11">
        <v>1</v>
      </c>
      <c r="I50" s="11">
        <v>1</v>
      </c>
      <c r="J50" s="11">
        <v>1</v>
      </c>
      <c r="K50" s="11">
        <v>1</v>
      </c>
      <c r="L50" s="11">
        <v>1</v>
      </c>
      <c r="M50" s="11">
        <v>1</v>
      </c>
      <c r="N50" s="4"/>
      <c r="O50" s="96">
        <f t="shared" si="3"/>
        <v>12</v>
      </c>
    </row>
    <row r="51" spans="1:16" x14ac:dyDescent="0.15">
      <c r="A51" s="71" t="s">
        <v>18</v>
      </c>
      <c r="B51" s="10">
        <v>1</v>
      </c>
      <c r="C51" s="10">
        <v>1</v>
      </c>
      <c r="D51" s="11">
        <v>1</v>
      </c>
      <c r="E51" s="11">
        <v>1</v>
      </c>
      <c r="F51" s="11">
        <v>1</v>
      </c>
      <c r="G51" s="11">
        <v>1</v>
      </c>
      <c r="H51" s="11">
        <v>1</v>
      </c>
      <c r="I51" s="11">
        <v>1</v>
      </c>
      <c r="J51" s="11">
        <v>1</v>
      </c>
      <c r="K51" s="11">
        <v>1</v>
      </c>
      <c r="L51" s="11">
        <v>1</v>
      </c>
      <c r="M51" s="11">
        <v>1</v>
      </c>
      <c r="N51" s="4"/>
      <c r="O51" s="96">
        <f t="shared" si="3"/>
        <v>12</v>
      </c>
    </row>
    <row r="52" spans="1:16" x14ac:dyDescent="0.15">
      <c r="A52" s="71" t="s">
        <v>14</v>
      </c>
      <c r="B52" s="10">
        <v>1</v>
      </c>
      <c r="C52" s="10">
        <v>1</v>
      </c>
      <c r="D52" s="11">
        <v>1</v>
      </c>
      <c r="E52" s="11">
        <v>1</v>
      </c>
      <c r="F52" s="11">
        <v>1</v>
      </c>
      <c r="G52" s="11">
        <v>1</v>
      </c>
      <c r="H52" s="11">
        <v>1</v>
      </c>
      <c r="I52" s="11">
        <v>1</v>
      </c>
      <c r="J52" s="11">
        <v>1</v>
      </c>
      <c r="K52" s="11">
        <v>1</v>
      </c>
      <c r="L52" s="11">
        <v>1</v>
      </c>
      <c r="M52" s="11">
        <v>1</v>
      </c>
      <c r="N52" s="4"/>
      <c r="O52" s="96">
        <f t="shared" si="3"/>
        <v>12</v>
      </c>
      <c r="P52" s="5" t="s">
        <v>15</v>
      </c>
    </row>
    <row r="53" spans="1:16" x14ac:dyDescent="0.15">
      <c r="A53" s="71" t="s">
        <v>75</v>
      </c>
      <c r="B53" s="10">
        <v>1</v>
      </c>
      <c r="C53" s="10">
        <v>1</v>
      </c>
      <c r="D53" s="11">
        <v>1</v>
      </c>
      <c r="E53" s="11">
        <v>1</v>
      </c>
      <c r="F53" s="11">
        <v>1</v>
      </c>
      <c r="G53" s="11">
        <v>1</v>
      </c>
      <c r="H53" s="11">
        <v>1</v>
      </c>
      <c r="I53" s="11">
        <v>1</v>
      </c>
      <c r="J53" s="11">
        <v>1</v>
      </c>
      <c r="K53" s="11">
        <v>1</v>
      </c>
      <c r="L53" s="11">
        <v>1</v>
      </c>
      <c r="M53" s="11">
        <v>1</v>
      </c>
      <c r="N53" s="4"/>
      <c r="O53" s="96">
        <f t="shared" si="3"/>
        <v>12</v>
      </c>
    </row>
    <row r="54" spans="1:16" x14ac:dyDescent="0.15">
      <c r="A54" s="71" t="s">
        <v>75</v>
      </c>
      <c r="B54" s="10">
        <v>1</v>
      </c>
      <c r="C54" s="10">
        <v>1</v>
      </c>
      <c r="D54" s="11">
        <v>1</v>
      </c>
      <c r="E54" s="11">
        <v>1</v>
      </c>
      <c r="F54" s="11">
        <v>1</v>
      </c>
      <c r="G54" s="11">
        <v>1</v>
      </c>
      <c r="H54" s="11">
        <v>1</v>
      </c>
      <c r="I54" s="11">
        <v>1</v>
      </c>
      <c r="J54" s="11">
        <v>1</v>
      </c>
      <c r="K54" s="11">
        <v>1</v>
      </c>
      <c r="L54" s="11">
        <v>1</v>
      </c>
      <c r="M54" s="11">
        <v>1</v>
      </c>
      <c r="N54" s="4"/>
      <c r="O54" s="96">
        <f t="shared" si="3"/>
        <v>12</v>
      </c>
    </row>
    <row r="55" spans="1:16" x14ac:dyDescent="0.15">
      <c r="A55" s="64" t="s">
        <v>74</v>
      </c>
      <c r="B55" s="70"/>
      <c r="C55" s="69"/>
      <c r="D55" s="70"/>
      <c r="E55" s="69"/>
      <c r="F55" s="70"/>
      <c r="G55" s="69"/>
      <c r="H55" s="70"/>
      <c r="I55" s="69"/>
      <c r="J55" s="70"/>
      <c r="K55" s="69"/>
      <c r="L55" s="70"/>
      <c r="M55" s="68"/>
      <c r="N55" s="4"/>
    </row>
    <row r="56" spans="1:16" x14ac:dyDescent="0.15">
      <c r="A56" s="71" t="s">
        <v>36</v>
      </c>
      <c r="B56" s="10">
        <v>1</v>
      </c>
      <c r="C56" s="10">
        <v>1</v>
      </c>
      <c r="D56" s="11">
        <v>1</v>
      </c>
      <c r="E56" s="11">
        <v>1</v>
      </c>
      <c r="F56" s="11">
        <v>1</v>
      </c>
      <c r="G56" s="11">
        <v>1</v>
      </c>
      <c r="H56" s="11">
        <v>1</v>
      </c>
      <c r="I56" s="11">
        <v>1</v>
      </c>
      <c r="J56" s="11">
        <v>1</v>
      </c>
      <c r="K56" s="11">
        <v>1</v>
      </c>
      <c r="L56" s="11">
        <v>1</v>
      </c>
      <c r="M56" s="11">
        <v>1</v>
      </c>
      <c r="N56" s="4"/>
      <c r="O56" s="96">
        <f t="shared" si="3"/>
        <v>12</v>
      </c>
    </row>
    <row r="57" spans="1:16" x14ac:dyDescent="0.15">
      <c r="A57" s="71" t="s">
        <v>39</v>
      </c>
      <c r="B57" s="10">
        <v>1</v>
      </c>
      <c r="C57" s="10">
        <v>1</v>
      </c>
      <c r="D57" s="11">
        <v>1</v>
      </c>
      <c r="E57" s="11">
        <v>1</v>
      </c>
      <c r="F57" s="11">
        <v>1</v>
      </c>
      <c r="G57" s="11">
        <v>1</v>
      </c>
      <c r="H57" s="11">
        <v>1</v>
      </c>
      <c r="I57" s="11">
        <v>1</v>
      </c>
      <c r="J57" s="11">
        <v>1</v>
      </c>
      <c r="K57" s="11">
        <v>1</v>
      </c>
      <c r="L57" s="11">
        <v>1</v>
      </c>
      <c r="M57" s="11">
        <v>1</v>
      </c>
      <c r="N57" s="4"/>
      <c r="O57" s="96">
        <f t="shared" si="3"/>
        <v>12</v>
      </c>
    </row>
    <row r="58" spans="1:16" x14ac:dyDescent="0.15">
      <c r="A58" s="71" t="s">
        <v>37</v>
      </c>
      <c r="B58" s="10">
        <v>1</v>
      </c>
      <c r="C58" s="10">
        <v>1</v>
      </c>
      <c r="D58" s="11">
        <v>1</v>
      </c>
      <c r="E58" s="11">
        <v>1</v>
      </c>
      <c r="F58" s="11">
        <v>1</v>
      </c>
      <c r="G58" s="11">
        <v>1</v>
      </c>
      <c r="H58" s="11">
        <v>1</v>
      </c>
      <c r="I58" s="11">
        <v>1</v>
      </c>
      <c r="J58" s="11">
        <v>1</v>
      </c>
      <c r="K58" s="11">
        <v>1</v>
      </c>
      <c r="L58" s="11">
        <v>1</v>
      </c>
      <c r="M58" s="11">
        <v>1</v>
      </c>
      <c r="N58" s="4"/>
      <c r="O58" s="96">
        <f t="shared" si="3"/>
        <v>12</v>
      </c>
    </row>
    <row r="59" spans="1:16" x14ac:dyDescent="0.15">
      <c r="A59" s="71" t="s">
        <v>75</v>
      </c>
      <c r="B59" s="10">
        <v>1</v>
      </c>
      <c r="C59" s="10">
        <v>1</v>
      </c>
      <c r="D59" s="11">
        <v>1</v>
      </c>
      <c r="E59" s="11">
        <v>1</v>
      </c>
      <c r="F59" s="11">
        <v>1</v>
      </c>
      <c r="G59" s="11">
        <v>1</v>
      </c>
      <c r="H59" s="11">
        <v>1</v>
      </c>
      <c r="I59" s="11">
        <v>1</v>
      </c>
      <c r="J59" s="11">
        <v>1</v>
      </c>
      <c r="K59" s="11">
        <v>1</v>
      </c>
      <c r="L59" s="11">
        <v>1</v>
      </c>
      <c r="M59" s="11">
        <v>1</v>
      </c>
      <c r="N59" s="4"/>
      <c r="O59" s="96">
        <f t="shared" si="3"/>
        <v>12</v>
      </c>
    </row>
    <row r="60" spans="1:16" x14ac:dyDescent="0.15">
      <c r="A60" s="64" t="s">
        <v>22</v>
      </c>
      <c r="B60" s="70"/>
      <c r="C60" s="69"/>
      <c r="D60" s="70"/>
      <c r="E60" s="69"/>
      <c r="F60" s="70"/>
      <c r="G60" s="69"/>
      <c r="H60" s="70"/>
      <c r="I60" s="69"/>
      <c r="J60" s="70"/>
      <c r="K60" s="69"/>
      <c r="L60" s="70"/>
      <c r="M60" s="68"/>
      <c r="N60" s="4"/>
    </row>
    <row r="61" spans="1:16" x14ac:dyDescent="0.15">
      <c r="A61" s="71" t="s">
        <v>22</v>
      </c>
      <c r="B61" s="10">
        <v>1</v>
      </c>
      <c r="C61" s="10">
        <v>1</v>
      </c>
      <c r="D61" s="11">
        <v>1</v>
      </c>
      <c r="E61" s="11">
        <v>1</v>
      </c>
      <c r="F61" s="11">
        <v>1</v>
      </c>
      <c r="G61" s="11">
        <v>1</v>
      </c>
      <c r="H61" s="11">
        <v>1</v>
      </c>
      <c r="I61" s="11">
        <v>1</v>
      </c>
      <c r="J61" s="11">
        <v>1</v>
      </c>
      <c r="K61" s="11">
        <v>1</v>
      </c>
      <c r="L61" s="11">
        <v>1</v>
      </c>
      <c r="M61" s="11">
        <v>1</v>
      </c>
      <c r="N61" s="4"/>
      <c r="O61" s="96">
        <f t="shared" si="3"/>
        <v>12</v>
      </c>
    </row>
    <row r="62" spans="1:16" x14ac:dyDescent="0.15">
      <c r="A62" s="71" t="s">
        <v>69</v>
      </c>
      <c r="B62" s="10">
        <v>1</v>
      </c>
      <c r="C62" s="10">
        <v>1</v>
      </c>
      <c r="D62" s="11">
        <v>1</v>
      </c>
      <c r="E62" s="11">
        <v>1</v>
      </c>
      <c r="F62" s="11">
        <v>1</v>
      </c>
      <c r="G62" s="11">
        <v>1</v>
      </c>
      <c r="H62" s="11">
        <v>1</v>
      </c>
      <c r="I62" s="11">
        <v>1</v>
      </c>
      <c r="J62" s="11">
        <v>1</v>
      </c>
      <c r="K62" s="11">
        <v>1</v>
      </c>
      <c r="L62" s="11">
        <v>1</v>
      </c>
      <c r="M62" s="11">
        <v>1</v>
      </c>
      <c r="N62" s="4"/>
      <c r="O62" s="96">
        <f t="shared" si="3"/>
        <v>12</v>
      </c>
    </row>
    <row r="63" spans="1:16" x14ac:dyDescent="0.15">
      <c r="A63" s="71" t="s">
        <v>38</v>
      </c>
      <c r="B63" s="10">
        <v>1</v>
      </c>
      <c r="C63" s="10">
        <v>1</v>
      </c>
      <c r="D63" s="11">
        <v>1</v>
      </c>
      <c r="E63" s="11">
        <v>1</v>
      </c>
      <c r="F63" s="11">
        <v>1</v>
      </c>
      <c r="G63" s="11">
        <v>1</v>
      </c>
      <c r="H63" s="11">
        <v>1</v>
      </c>
      <c r="I63" s="11">
        <v>1</v>
      </c>
      <c r="J63" s="11">
        <v>1</v>
      </c>
      <c r="K63" s="11">
        <v>1</v>
      </c>
      <c r="L63" s="11">
        <v>1</v>
      </c>
      <c r="M63" s="11">
        <v>1</v>
      </c>
      <c r="N63" s="4"/>
      <c r="O63" s="96">
        <f t="shared" si="3"/>
        <v>12</v>
      </c>
    </row>
    <row r="64" spans="1:16" x14ac:dyDescent="0.15">
      <c r="A64" s="71" t="s">
        <v>89</v>
      </c>
      <c r="B64" s="10">
        <v>1</v>
      </c>
      <c r="C64" s="10">
        <v>1</v>
      </c>
      <c r="D64" s="11">
        <v>1</v>
      </c>
      <c r="E64" s="11">
        <v>1</v>
      </c>
      <c r="F64" s="11">
        <v>1</v>
      </c>
      <c r="G64" s="11">
        <v>1</v>
      </c>
      <c r="H64" s="11">
        <v>1</v>
      </c>
      <c r="I64" s="11">
        <v>1</v>
      </c>
      <c r="J64" s="11">
        <v>1</v>
      </c>
      <c r="K64" s="11">
        <v>1</v>
      </c>
      <c r="L64" s="11">
        <v>1</v>
      </c>
      <c r="M64" s="11">
        <v>1</v>
      </c>
      <c r="N64" s="4"/>
      <c r="O64" s="96">
        <f t="shared" si="3"/>
        <v>12</v>
      </c>
    </row>
    <row r="65" spans="1:15" x14ac:dyDescent="0.15">
      <c r="A65" s="92" t="s">
        <v>21</v>
      </c>
      <c r="B65" s="10">
        <v>1</v>
      </c>
      <c r="C65" s="10">
        <v>1</v>
      </c>
      <c r="D65" s="11">
        <v>1</v>
      </c>
      <c r="E65" s="11">
        <v>1</v>
      </c>
      <c r="F65" s="11">
        <v>1</v>
      </c>
      <c r="G65" s="11">
        <v>1</v>
      </c>
      <c r="H65" s="11">
        <v>1</v>
      </c>
      <c r="I65" s="11">
        <v>1</v>
      </c>
      <c r="J65" s="11">
        <v>1</v>
      </c>
      <c r="K65" s="11">
        <v>1</v>
      </c>
      <c r="L65" s="11">
        <v>1</v>
      </c>
      <c r="M65" s="11">
        <v>1</v>
      </c>
      <c r="N65" s="4"/>
      <c r="O65" s="96">
        <f t="shared" si="3"/>
        <v>12</v>
      </c>
    </row>
    <row r="66" spans="1:15" x14ac:dyDescent="0.15">
      <c r="A66" s="71" t="s">
        <v>75</v>
      </c>
      <c r="B66" s="10">
        <v>1</v>
      </c>
      <c r="C66" s="10">
        <v>1</v>
      </c>
      <c r="D66" s="11">
        <v>1</v>
      </c>
      <c r="E66" s="11">
        <v>1</v>
      </c>
      <c r="F66" s="11">
        <v>1</v>
      </c>
      <c r="G66" s="11">
        <v>1</v>
      </c>
      <c r="H66" s="11">
        <v>1</v>
      </c>
      <c r="I66" s="11">
        <v>1</v>
      </c>
      <c r="J66" s="11">
        <v>1</v>
      </c>
      <c r="K66" s="11">
        <v>1</v>
      </c>
      <c r="L66" s="11">
        <v>1</v>
      </c>
      <c r="M66" s="11">
        <v>1</v>
      </c>
      <c r="N66" s="4"/>
      <c r="O66" s="96">
        <f t="shared" si="3"/>
        <v>12</v>
      </c>
    </row>
    <row r="67" spans="1:15" x14ac:dyDescent="0.15">
      <c r="A67" s="64" t="s">
        <v>80</v>
      </c>
      <c r="B67" s="70"/>
      <c r="C67" s="69"/>
      <c r="D67" s="70"/>
      <c r="E67" s="69"/>
      <c r="F67" s="70"/>
      <c r="G67" s="69"/>
      <c r="H67" s="70"/>
      <c r="I67" s="69"/>
      <c r="J67" s="70"/>
      <c r="K67" s="69"/>
      <c r="L67" s="70"/>
      <c r="M67" s="68"/>
      <c r="N67" s="4"/>
    </row>
    <row r="68" spans="1:15" x14ac:dyDescent="0.15">
      <c r="A68" s="71" t="s">
        <v>23</v>
      </c>
      <c r="B68" s="10">
        <v>1</v>
      </c>
      <c r="C68" s="10">
        <v>1</v>
      </c>
      <c r="D68" s="11">
        <v>1</v>
      </c>
      <c r="E68" s="11">
        <v>1</v>
      </c>
      <c r="F68" s="11">
        <v>1</v>
      </c>
      <c r="G68" s="11">
        <v>1</v>
      </c>
      <c r="H68" s="11">
        <v>1</v>
      </c>
      <c r="I68" s="11">
        <v>1</v>
      </c>
      <c r="J68" s="11">
        <v>1</v>
      </c>
      <c r="K68" s="11">
        <v>1</v>
      </c>
      <c r="L68" s="11">
        <v>1</v>
      </c>
      <c r="M68" s="11">
        <v>1</v>
      </c>
      <c r="N68" s="4"/>
      <c r="O68" s="96">
        <f t="shared" si="3"/>
        <v>12</v>
      </c>
    </row>
    <row r="69" spans="1:15" x14ac:dyDescent="0.15">
      <c r="A69" s="71" t="s">
        <v>75</v>
      </c>
      <c r="B69" s="10">
        <v>1</v>
      </c>
      <c r="C69" s="10">
        <v>1</v>
      </c>
      <c r="D69" s="11">
        <v>1</v>
      </c>
      <c r="E69" s="11">
        <v>1</v>
      </c>
      <c r="F69" s="11">
        <v>1</v>
      </c>
      <c r="G69" s="11">
        <v>1</v>
      </c>
      <c r="H69" s="11">
        <v>1</v>
      </c>
      <c r="I69" s="11">
        <v>1</v>
      </c>
      <c r="J69" s="11">
        <v>1</v>
      </c>
      <c r="K69" s="11">
        <v>1</v>
      </c>
      <c r="L69" s="11">
        <v>1</v>
      </c>
      <c r="M69" s="11">
        <v>1</v>
      </c>
      <c r="N69" s="4"/>
      <c r="O69" s="96">
        <f t="shared" si="3"/>
        <v>12</v>
      </c>
    </row>
    <row r="70" spans="1:15" x14ac:dyDescent="0.15">
      <c r="A70" s="71" t="s">
        <v>88</v>
      </c>
      <c r="B70" s="10">
        <v>1</v>
      </c>
      <c r="C70" s="10">
        <v>1</v>
      </c>
      <c r="D70" s="11">
        <v>1</v>
      </c>
      <c r="E70" s="11">
        <v>1</v>
      </c>
      <c r="F70" s="11">
        <v>1</v>
      </c>
      <c r="G70" s="11">
        <v>1</v>
      </c>
      <c r="H70" s="11">
        <v>1</v>
      </c>
      <c r="I70" s="11">
        <v>1</v>
      </c>
      <c r="J70" s="11">
        <v>1</v>
      </c>
      <c r="K70" s="11">
        <v>1</v>
      </c>
      <c r="L70" s="11">
        <v>1</v>
      </c>
      <c r="M70" s="11">
        <v>1</v>
      </c>
      <c r="N70" s="4"/>
      <c r="O70" s="96">
        <f t="shared" si="3"/>
        <v>12</v>
      </c>
    </row>
    <row r="71" spans="1:15" ht="14" thickBot="1" x14ac:dyDescent="0.2">
      <c r="A71" s="71" t="s">
        <v>24</v>
      </c>
      <c r="B71" s="10">
        <v>1</v>
      </c>
      <c r="C71" s="10">
        <v>1</v>
      </c>
      <c r="D71" s="11">
        <v>1</v>
      </c>
      <c r="E71" s="11">
        <v>1</v>
      </c>
      <c r="F71" s="11">
        <v>1</v>
      </c>
      <c r="G71" s="11">
        <v>1</v>
      </c>
      <c r="H71" s="11">
        <v>1</v>
      </c>
      <c r="I71" s="11">
        <v>1</v>
      </c>
      <c r="J71" s="11">
        <v>1</v>
      </c>
      <c r="K71" s="11">
        <v>1</v>
      </c>
      <c r="L71" s="11">
        <v>1</v>
      </c>
      <c r="M71" s="11">
        <v>1</v>
      </c>
      <c r="N71" s="4"/>
      <c r="O71" s="96">
        <f t="shared" si="3"/>
        <v>12</v>
      </c>
    </row>
    <row r="72" spans="1:15" s="85" customFormat="1" ht="18" customHeight="1" thickBot="1" x14ac:dyDescent="0.25">
      <c r="A72" s="75" t="s">
        <v>25</v>
      </c>
      <c r="B72" s="76">
        <f t="shared" ref="B72:M72" si="4">SUM(B20:B71)</f>
        <v>46</v>
      </c>
      <c r="C72" s="76">
        <f t="shared" si="4"/>
        <v>46</v>
      </c>
      <c r="D72" s="76">
        <f t="shared" si="4"/>
        <v>46</v>
      </c>
      <c r="E72" s="76">
        <f t="shared" si="4"/>
        <v>46</v>
      </c>
      <c r="F72" s="76">
        <f t="shared" si="4"/>
        <v>46</v>
      </c>
      <c r="G72" s="76">
        <f t="shared" si="4"/>
        <v>46</v>
      </c>
      <c r="H72" s="76">
        <f t="shared" si="4"/>
        <v>46</v>
      </c>
      <c r="I72" s="76">
        <f t="shared" si="4"/>
        <v>46</v>
      </c>
      <c r="J72" s="76">
        <f t="shared" si="4"/>
        <v>46</v>
      </c>
      <c r="K72" s="76">
        <f t="shared" si="4"/>
        <v>46</v>
      </c>
      <c r="L72" s="76">
        <f t="shared" si="4"/>
        <v>46</v>
      </c>
      <c r="M72" s="79">
        <f t="shared" si="4"/>
        <v>46</v>
      </c>
      <c r="N72" s="84"/>
      <c r="O72" s="94"/>
    </row>
    <row r="73" spans="1:15" ht="3.75" customHeight="1" thickBot="1" x14ac:dyDescent="0.2">
      <c r="A73" s="3"/>
      <c r="B73" s="10"/>
      <c r="C73" s="9"/>
      <c r="D73" s="10"/>
      <c r="E73" s="9"/>
      <c r="F73" s="10"/>
      <c r="G73" s="9"/>
      <c r="H73" s="10"/>
      <c r="I73" s="9"/>
      <c r="J73" s="10"/>
      <c r="K73" s="9"/>
      <c r="L73" s="10"/>
      <c r="M73" s="11"/>
      <c r="N73" s="4"/>
    </row>
    <row r="74" spans="1:15" s="85" customFormat="1" ht="18" customHeight="1" thickBot="1" x14ac:dyDescent="0.25">
      <c r="A74" s="75" t="s">
        <v>79</v>
      </c>
      <c r="B74" s="76">
        <f t="shared" ref="B74:M74" si="5">B7+B17-B72</f>
        <v>-45</v>
      </c>
      <c r="C74" s="76">
        <f t="shared" si="5"/>
        <v>-90</v>
      </c>
      <c r="D74" s="76">
        <f t="shared" si="5"/>
        <v>-135</v>
      </c>
      <c r="E74" s="76">
        <f t="shared" si="5"/>
        <v>-180</v>
      </c>
      <c r="F74" s="76">
        <f t="shared" si="5"/>
        <v>-225</v>
      </c>
      <c r="G74" s="76">
        <f t="shared" si="5"/>
        <v>-270</v>
      </c>
      <c r="H74" s="76">
        <f t="shared" si="5"/>
        <v>-315</v>
      </c>
      <c r="I74" s="76">
        <f t="shared" si="5"/>
        <v>-360</v>
      </c>
      <c r="J74" s="76">
        <f t="shared" si="5"/>
        <v>-405</v>
      </c>
      <c r="K74" s="76">
        <f t="shared" si="5"/>
        <v>-450</v>
      </c>
      <c r="L74" s="76">
        <f t="shared" si="5"/>
        <v>-495</v>
      </c>
      <c r="M74" s="76">
        <f t="shared" si="5"/>
        <v>-540</v>
      </c>
      <c r="N74" s="84"/>
      <c r="O74" s="94"/>
    </row>
    <row r="75" spans="1:15" x14ac:dyDescent="0.15">
      <c r="A75" s="8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4"/>
    </row>
  </sheetData>
  <phoneticPr fontId="0" type="noConversion"/>
  <pageMargins left="0.7" right="0.7" top="0.75" bottom="0.75" header="0.3" footer="0.3"/>
  <pageSetup scale="54" orientation="portrait" verticalDpi="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17"/>
  <sheetViews>
    <sheetView workbookViewId="0">
      <selection activeCell="H56" sqref="H56"/>
    </sheetView>
  </sheetViews>
  <sheetFormatPr baseColWidth="10" defaultColWidth="22" defaultRowHeight="16" x14ac:dyDescent="0.2"/>
  <cols>
    <col min="1" max="1" width="41.33203125" style="120" customWidth="1"/>
    <col min="2" max="2" width="22" style="143"/>
    <col min="3" max="3" width="8.33203125" style="120" customWidth="1"/>
    <col min="4" max="4" width="0.83203125" style="120" customWidth="1"/>
    <col min="5" max="5" width="15.33203125" style="143" customWidth="1"/>
    <col min="6" max="6" width="9.6640625" style="120" customWidth="1"/>
    <col min="7" max="16384" width="22" style="120"/>
  </cols>
  <sheetData>
    <row r="1" spans="1:10" s="164" customFormat="1" ht="33.75" customHeight="1" x14ac:dyDescent="0.3">
      <c r="A1" s="164" t="str">
        <f>Hypothèses!A1</f>
        <v>Mon entreprise (à modifier)</v>
      </c>
      <c r="B1" s="166"/>
      <c r="E1" s="166"/>
    </row>
    <row r="2" spans="1:10" ht="18" customHeight="1" x14ac:dyDescent="0.2">
      <c r="A2" s="137" t="s">
        <v>28</v>
      </c>
      <c r="B2" s="142" t="s">
        <v>94</v>
      </c>
      <c r="C2" s="99"/>
      <c r="D2" s="99"/>
      <c r="E2" s="142" t="s">
        <v>95</v>
      </c>
      <c r="F2" s="121"/>
    </row>
    <row r="3" spans="1:10" x14ac:dyDescent="0.2">
      <c r="C3" s="98"/>
      <c r="D3" s="98"/>
    </row>
    <row r="4" spans="1:10" x14ac:dyDescent="0.2">
      <c r="A4" s="120" t="s">
        <v>29</v>
      </c>
      <c r="B4" s="144">
        <f>'Budget de caisse - An 1'!O9</f>
        <v>0</v>
      </c>
      <c r="C4" s="100"/>
      <c r="D4" s="100"/>
      <c r="E4" s="144">
        <f>'Budget de caisse - An 2'!O9</f>
        <v>0</v>
      </c>
      <c r="F4" s="100"/>
      <c r="G4" s="100"/>
      <c r="H4" s="99"/>
      <c r="I4" s="100"/>
      <c r="J4" s="99"/>
    </row>
    <row r="5" spans="1:10" x14ac:dyDescent="0.2">
      <c r="A5" s="120" t="s">
        <v>30</v>
      </c>
      <c r="B5" s="144">
        <f>'Budget de caisse - An 1'!O10</f>
        <v>12</v>
      </c>
      <c r="C5" s="100"/>
      <c r="D5" s="100"/>
      <c r="E5" s="144">
        <f>'Budget de caisse - An 2'!O10</f>
        <v>12</v>
      </c>
      <c r="F5" s="100"/>
      <c r="G5" s="100"/>
      <c r="H5" s="99"/>
      <c r="I5" s="100"/>
      <c r="J5" s="99"/>
    </row>
    <row r="6" spans="1:10" ht="17" thickBot="1" x14ac:dyDescent="0.25">
      <c r="A6" s="122" t="s">
        <v>31</v>
      </c>
      <c r="B6" s="145">
        <f>SUM(B4:B5)</f>
        <v>12</v>
      </c>
      <c r="C6" s="112">
        <v>1</v>
      </c>
      <c r="D6" s="112"/>
      <c r="E6" s="145">
        <f>SUM(E4:E5)</f>
        <v>12</v>
      </c>
      <c r="F6" s="112">
        <v>1</v>
      </c>
      <c r="G6" s="102"/>
      <c r="H6" s="103"/>
      <c r="I6" s="102"/>
      <c r="J6" s="103"/>
    </row>
    <row r="7" spans="1:10" ht="17" thickTop="1" x14ac:dyDescent="0.2">
      <c r="B7" s="144"/>
      <c r="C7" s="109"/>
      <c r="D7" s="109"/>
      <c r="E7" s="144"/>
      <c r="F7" s="109"/>
      <c r="G7" s="100"/>
      <c r="H7" s="99"/>
      <c r="I7" s="100"/>
      <c r="J7" s="99"/>
    </row>
    <row r="8" spans="1:10" s="136" customFormat="1" x14ac:dyDescent="0.2">
      <c r="A8" s="167" t="s">
        <v>90</v>
      </c>
      <c r="B8" s="168">
        <v>0</v>
      </c>
      <c r="C8" s="169"/>
      <c r="D8" s="169"/>
      <c r="E8" s="168">
        <v>0</v>
      </c>
      <c r="F8" s="169"/>
      <c r="G8" s="107"/>
      <c r="H8" s="158"/>
      <c r="I8" s="107"/>
      <c r="J8" s="158"/>
    </row>
    <row r="9" spans="1:10" s="136" customFormat="1" x14ac:dyDescent="0.2">
      <c r="A9" s="136" t="str">
        <f>'Budget de caisse - An 1'!A20</f>
        <v>Achats de matières premières</v>
      </c>
      <c r="B9" s="156">
        <f>'Budget de caisse - An 1'!O20</f>
        <v>12</v>
      </c>
      <c r="C9" s="157">
        <f t="shared" ref="C9:C14" si="0">B9/B$6</f>
        <v>1</v>
      </c>
      <c r="D9" s="157"/>
      <c r="E9" s="156">
        <f>'Budget de caisse - An 2'!O20</f>
        <v>12</v>
      </c>
      <c r="F9" s="157">
        <f t="shared" ref="F9:F14" si="1">E9/E$6</f>
        <v>1</v>
      </c>
      <c r="G9" s="107"/>
      <c r="H9" s="158"/>
      <c r="I9" s="107"/>
      <c r="J9" s="158"/>
    </row>
    <row r="10" spans="1:10" s="136" customFormat="1" x14ac:dyDescent="0.2">
      <c r="A10" s="136" t="str">
        <f>'Budget de caisse - An 1'!A21</f>
        <v>Main-d'œuvre directe (MOD)</v>
      </c>
      <c r="B10" s="156">
        <f>'Budget de caisse - An 1'!O21</f>
        <v>12</v>
      </c>
      <c r="C10" s="157">
        <f t="shared" si="0"/>
        <v>1</v>
      </c>
      <c r="D10" s="157"/>
      <c r="E10" s="156">
        <f>'Budget de caisse - An 2'!O21</f>
        <v>12</v>
      </c>
      <c r="F10" s="157">
        <f t="shared" si="1"/>
        <v>1</v>
      </c>
      <c r="G10" s="107"/>
      <c r="H10" s="158"/>
      <c r="I10" s="107"/>
      <c r="J10" s="158"/>
    </row>
    <row r="11" spans="1:10" s="136" customFormat="1" x14ac:dyDescent="0.2">
      <c r="A11" s="136" t="str">
        <f>'Budget de caisse - An 1'!A22</f>
        <v>Retenues à la source</v>
      </c>
      <c r="B11" s="156">
        <f>'Budget de caisse - An 1'!O22</f>
        <v>12</v>
      </c>
      <c r="C11" s="157">
        <f t="shared" si="0"/>
        <v>1</v>
      </c>
      <c r="D11" s="157"/>
      <c r="E11" s="156">
        <f>'Budget de caisse - An 2'!O22</f>
        <v>12</v>
      </c>
      <c r="F11" s="157">
        <f t="shared" si="1"/>
        <v>1</v>
      </c>
      <c r="G11" s="107"/>
      <c r="H11" s="158"/>
      <c r="I11" s="107"/>
      <c r="J11" s="158"/>
    </row>
    <row r="12" spans="1:10" s="136" customFormat="1" x14ac:dyDescent="0.2">
      <c r="A12" s="136" t="str">
        <f>'Budget de caisse - An 1'!A23</f>
        <v>Sous-traitance</v>
      </c>
      <c r="B12" s="156">
        <f>'Budget de caisse - An 1'!O23</f>
        <v>12</v>
      </c>
      <c r="C12" s="157">
        <f t="shared" si="0"/>
        <v>1</v>
      </c>
      <c r="D12" s="157"/>
      <c r="E12" s="156">
        <f>'Budget de caisse - An 2'!O23</f>
        <v>12</v>
      </c>
      <c r="F12" s="157">
        <f t="shared" si="1"/>
        <v>1</v>
      </c>
      <c r="G12" s="107"/>
      <c r="H12" s="158"/>
      <c r="I12" s="107"/>
      <c r="J12" s="158"/>
    </row>
    <row r="13" spans="1:10" s="136" customFormat="1" x14ac:dyDescent="0.2">
      <c r="A13" s="136" t="str">
        <f>'Budget de caisse - An 1'!A24</f>
        <v>Emballage</v>
      </c>
      <c r="B13" s="156">
        <f>'Budget de caisse - An 1'!O24</f>
        <v>12</v>
      </c>
      <c r="C13" s="157">
        <f t="shared" si="0"/>
        <v>1</v>
      </c>
      <c r="D13" s="157"/>
      <c r="E13" s="156">
        <f>'Budget de caisse - An 2'!O24</f>
        <v>12</v>
      </c>
      <c r="F13" s="157">
        <f t="shared" si="1"/>
        <v>1</v>
      </c>
      <c r="G13" s="107"/>
      <c r="H13" s="158"/>
      <c r="I13" s="107"/>
      <c r="J13" s="158"/>
    </row>
    <row r="14" spans="1:10" s="136" customFormat="1" x14ac:dyDescent="0.2">
      <c r="A14" s="136" t="str">
        <f>'Budget de caisse - An 1'!A25</f>
        <v>Transport</v>
      </c>
      <c r="B14" s="156">
        <f>'Budget de caisse - An 1'!O25</f>
        <v>12</v>
      </c>
      <c r="C14" s="157">
        <f t="shared" si="0"/>
        <v>1</v>
      </c>
      <c r="D14" s="157"/>
      <c r="E14" s="156">
        <f>'Budget de caisse - An 2'!O25</f>
        <v>12</v>
      </c>
      <c r="F14" s="157">
        <f t="shared" si="1"/>
        <v>1</v>
      </c>
      <c r="G14" s="107"/>
      <c r="H14" s="158"/>
      <c r="I14" s="107"/>
      <c r="J14" s="158"/>
    </row>
    <row r="15" spans="1:10" s="136" customFormat="1" x14ac:dyDescent="0.2">
      <c r="A15" s="167" t="s">
        <v>32</v>
      </c>
      <c r="B15" s="170">
        <v>0</v>
      </c>
      <c r="C15" s="169"/>
      <c r="D15" s="169"/>
      <c r="E15" s="170">
        <v>0</v>
      </c>
      <c r="F15" s="169"/>
      <c r="G15" s="107"/>
      <c r="H15" s="158"/>
      <c r="I15" s="107"/>
      <c r="J15" s="158"/>
    </row>
    <row r="16" spans="1:10" s="136" customFormat="1" x14ac:dyDescent="0.2">
      <c r="B16" s="146"/>
      <c r="C16" s="157"/>
      <c r="D16" s="157"/>
      <c r="E16" s="146"/>
      <c r="F16" s="157"/>
      <c r="G16" s="107"/>
      <c r="H16" s="158"/>
      <c r="I16" s="107"/>
      <c r="J16" s="158"/>
    </row>
    <row r="17" spans="1:10" s="136" customFormat="1" x14ac:dyDescent="0.2">
      <c r="A17" s="159" t="s">
        <v>97</v>
      </c>
      <c r="B17" s="160">
        <f>SUM(B8:B14)-B15</f>
        <v>72</v>
      </c>
      <c r="C17" s="108">
        <f>B17/B$6</f>
        <v>6</v>
      </c>
      <c r="D17" s="108"/>
      <c r="E17" s="160">
        <f>SUM(E8:E14)-E15</f>
        <v>72</v>
      </c>
      <c r="F17" s="108">
        <f>E17/E$6</f>
        <v>6</v>
      </c>
      <c r="G17" s="105"/>
      <c r="H17" s="101"/>
      <c r="I17" s="105"/>
      <c r="J17" s="101"/>
    </row>
    <row r="18" spans="1:10" x14ac:dyDescent="0.2">
      <c r="B18" s="144"/>
      <c r="C18" s="109"/>
      <c r="D18" s="109"/>
      <c r="E18" s="144"/>
      <c r="F18" s="109"/>
      <c r="G18" s="100"/>
      <c r="H18" s="104"/>
      <c r="I18" s="100"/>
      <c r="J18" s="104"/>
    </row>
    <row r="19" spans="1:10" ht="17" thickBot="1" x14ac:dyDescent="0.25">
      <c r="A19" s="122" t="s">
        <v>33</v>
      </c>
      <c r="B19" s="145">
        <f>B6-B17</f>
        <v>-60</v>
      </c>
      <c r="C19" s="112">
        <f>B19/B$6</f>
        <v>-5</v>
      </c>
      <c r="D19" s="112"/>
      <c r="E19" s="145">
        <f>E6-E17</f>
        <v>-60</v>
      </c>
      <c r="F19" s="112">
        <f>E19/E$6</f>
        <v>-5</v>
      </c>
      <c r="G19" s="105"/>
      <c r="H19" s="101"/>
      <c r="I19" s="105"/>
      <c r="J19" s="101"/>
    </row>
    <row r="20" spans="1:10" ht="17" thickTop="1" x14ac:dyDescent="0.2">
      <c r="B20" s="144"/>
      <c r="C20" s="104"/>
      <c r="D20" s="104"/>
      <c r="E20" s="144"/>
      <c r="F20" s="104"/>
      <c r="G20" s="100"/>
      <c r="H20" s="104"/>
      <c r="I20" s="100"/>
      <c r="J20" s="104"/>
    </row>
    <row r="21" spans="1:10" x14ac:dyDescent="0.2">
      <c r="A21" s="121" t="s">
        <v>92</v>
      </c>
      <c r="B21" s="144"/>
      <c r="C21" s="104"/>
      <c r="D21" s="104"/>
      <c r="E21" s="144"/>
      <c r="F21" s="104"/>
      <c r="G21" s="100"/>
      <c r="H21" s="104"/>
      <c r="I21" s="100"/>
      <c r="J21" s="104"/>
    </row>
    <row r="22" spans="1:10" x14ac:dyDescent="0.2">
      <c r="A22" s="123"/>
      <c r="B22" s="144"/>
      <c r="C22" s="104"/>
      <c r="D22" s="104"/>
      <c r="E22" s="144"/>
      <c r="F22" s="104"/>
      <c r="G22" s="100"/>
      <c r="H22" s="104"/>
      <c r="I22" s="100"/>
      <c r="J22" s="104"/>
    </row>
    <row r="23" spans="1:10" x14ac:dyDescent="0.2">
      <c r="A23" s="124" t="str">
        <f>'Budget de caisse - An 1'!A26</f>
        <v>Ressources humaines</v>
      </c>
      <c r="B23" s="144"/>
      <c r="C23" s="104"/>
      <c r="D23" s="104"/>
      <c r="E23" s="144"/>
      <c r="F23" s="104"/>
      <c r="G23" s="100"/>
      <c r="H23" s="104"/>
      <c r="I23" s="100"/>
      <c r="J23" s="104"/>
    </row>
    <row r="24" spans="1:10" x14ac:dyDescent="0.2">
      <c r="A24" s="123" t="str">
        <f>'Budget de caisse - An 1'!A27</f>
        <v xml:space="preserve">Salaires ventes </v>
      </c>
      <c r="B24" s="144">
        <f>'Budget de caisse - An 1'!O27</f>
        <v>12</v>
      </c>
      <c r="C24" s="104">
        <f t="shared" ref="C24:C29" si="2">B24/B$6</f>
        <v>1</v>
      </c>
      <c r="D24" s="104"/>
      <c r="E24" s="144">
        <f>'Budget de caisse - An 2'!O27</f>
        <v>12</v>
      </c>
      <c r="F24" s="104">
        <f t="shared" ref="F24:F29" si="3">E24/E$6</f>
        <v>1</v>
      </c>
      <c r="G24" s="100"/>
      <c r="H24" s="104"/>
      <c r="I24" s="100"/>
      <c r="J24" s="104"/>
    </row>
    <row r="25" spans="1:10" x14ac:dyDescent="0.2">
      <c r="A25" s="123" t="str">
        <f>'Budget de caisse - An 1'!A28</f>
        <v>Salaires-administration</v>
      </c>
      <c r="B25" s="144">
        <f>'Budget de caisse - An 1'!O28</f>
        <v>12</v>
      </c>
      <c r="C25" s="104">
        <f t="shared" si="2"/>
        <v>1</v>
      </c>
      <c r="D25" s="104"/>
      <c r="E25" s="144">
        <f>'Budget de caisse - An 2'!O28</f>
        <v>12</v>
      </c>
      <c r="F25" s="104">
        <f t="shared" si="3"/>
        <v>1</v>
      </c>
      <c r="G25" s="100"/>
      <c r="H25" s="104"/>
      <c r="I25" s="100"/>
      <c r="J25" s="104"/>
    </row>
    <row r="26" spans="1:10" x14ac:dyDescent="0.2">
      <c r="A26" s="123" t="str">
        <f>'Budget de caisse - An 1'!A29</f>
        <v>Retenues à la source</v>
      </c>
      <c r="B26" s="144">
        <f>'Budget de caisse - An 1'!O29</f>
        <v>12</v>
      </c>
      <c r="C26" s="104">
        <f t="shared" si="2"/>
        <v>1</v>
      </c>
      <c r="D26" s="104"/>
      <c r="E26" s="144">
        <f>'Budget de caisse - An 2'!O29</f>
        <v>12</v>
      </c>
      <c r="F26" s="104">
        <f t="shared" si="3"/>
        <v>1</v>
      </c>
      <c r="G26" s="100"/>
      <c r="H26" s="104"/>
      <c r="I26" s="100"/>
      <c r="J26" s="104"/>
    </row>
    <row r="27" spans="1:10" x14ac:dyDescent="0.2">
      <c r="A27" s="123" t="str">
        <f>'Budget de caisse - An 1'!A30</f>
        <v>Honoraires professionnels</v>
      </c>
      <c r="B27" s="144">
        <f>'Budget de caisse - An 1'!O30</f>
        <v>12</v>
      </c>
      <c r="C27" s="104">
        <f t="shared" si="2"/>
        <v>1</v>
      </c>
      <c r="D27" s="104"/>
      <c r="E27" s="144">
        <f>'Budget de caisse - An 2'!O30</f>
        <v>12</v>
      </c>
      <c r="F27" s="104">
        <f t="shared" si="3"/>
        <v>1</v>
      </c>
      <c r="G27" s="100"/>
      <c r="H27" s="104"/>
      <c r="I27" s="100"/>
      <c r="J27" s="104"/>
    </row>
    <row r="28" spans="1:10" x14ac:dyDescent="0.2">
      <c r="A28" s="123" t="str">
        <f>'Budget de caisse - An 1'!A31</f>
        <v>Autre (spécifiez)</v>
      </c>
      <c r="B28" s="144">
        <f>'Budget de caisse - An 1'!O31</f>
        <v>12</v>
      </c>
      <c r="C28" s="104">
        <f t="shared" si="2"/>
        <v>1</v>
      </c>
      <c r="D28" s="104"/>
      <c r="E28" s="144">
        <f>'Budget de caisse - An 2'!O31</f>
        <v>12</v>
      </c>
      <c r="F28" s="104">
        <f t="shared" si="3"/>
        <v>1</v>
      </c>
      <c r="G28" s="100"/>
      <c r="H28" s="104"/>
      <c r="I28" s="100"/>
      <c r="J28" s="104"/>
    </row>
    <row r="29" spans="1:10" x14ac:dyDescent="0.2">
      <c r="A29" s="123" t="str">
        <f>'Budget de caisse - An 1'!A32</f>
        <v>Autre (spécifiez)</v>
      </c>
      <c r="B29" s="144">
        <f>'Budget de caisse - An 1'!O32</f>
        <v>12</v>
      </c>
      <c r="C29" s="104">
        <f t="shared" si="2"/>
        <v>1</v>
      </c>
      <c r="D29" s="104"/>
      <c r="E29" s="144">
        <f>'Budget de caisse - An 2'!O32</f>
        <v>12</v>
      </c>
      <c r="F29" s="104">
        <f t="shared" si="3"/>
        <v>1</v>
      </c>
      <c r="G29" s="100"/>
      <c r="H29" s="104"/>
      <c r="I29" s="100"/>
      <c r="J29" s="104"/>
    </row>
    <row r="30" spans="1:10" x14ac:dyDescent="0.2">
      <c r="A30" s="123"/>
      <c r="B30" s="144"/>
      <c r="C30" s="104"/>
      <c r="D30" s="104"/>
      <c r="E30" s="144"/>
      <c r="F30" s="104"/>
      <c r="G30" s="100"/>
      <c r="H30" s="104"/>
      <c r="I30" s="100"/>
      <c r="J30" s="104"/>
    </row>
    <row r="31" spans="1:10" x14ac:dyDescent="0.2">
      <c r="A31" s="124" t="str">
        <f>'Budget de caisse - An 1'!A33</f>
        <v>Loyer et dépenses connexes</v>
      </c>
      <c r="B31" s="144"/>
      <c r="C31" s="104"/>
      <c r="D31" s="104"/>
      <c r="E31" s="144"/>
      <c r="F31" s="104"/>
      <c r="G31" s="100"/>
      <c r="H31" s="104"/>
      <c r="I31" s="100"/>
      <c r="J31" s="104"/>
    </row>
    <row r="32" spans="1:10" x14ac:dyDescent="0.2">
      <c r="A32" s="123" t="str">
        <f>'Budget de caisse - An 1'!A34</f>
        <v>Loyer</v>
      </c>
      <c r="B32" s="144">
        <f>'Budget de caisse - An 1'!O34</f>
        <v>12</v>
      </c>
      <c r="C32" s="104">
        <f t="shared" ref="C32:C39" si="4">B32/B$6</f>
        <v>1</v>
      </c>
      <c r="D32" s="104"/>
      <c r="E32" s="144">
        <f>'Budget de caisse - An 2'!O34</f>
        <v>12</v>
      </c>
      <c r="F32" s="104">
        <f t="shared" ref="F32:F39" si="5">E32/E$6</f>
        <v>1</v>
      </c>
      <c r="G32" s="100"/>
      <c r="H32" s="104"/>
      <c r="I32" s="100"/>
      <c r="J32" s="104"/>
    </row>
    <row r="33" spans="1:10" x14ac:dyDescent="0.2">
      <c r="A33" s="123" t="str">
        <f>'Budget de caisse - An 1'!A35</f>
        <v>Électricité &amp; chauffage</v>
      </c>
      <c r="B33" s="144">
        <f>'Budget de caisse - An 1'!O35</f>
        <v>12</v>
      </c>
      <c r="C33" s="104">
        <f t="shared" si="4"/>
        <v>1</v>
      </c>
      <c r="D33" s="104"/>
      <c r="E33" s="144">
        <f>'Budget de caisse - An 2'!O35</f>
        <v>12</v>
      </c>
      <c r="F33" s="104">
        <f t="shared" si="5"/>
        <v>1</v>
      </c>
      <c r="G33" s="100"/>
      <c r="H33" s="104"/>
      <c r="I33" s="100"/>
      <c r="J33" s="104"/>
    </row>
    <row r="34" spans="1:10" x14ac:dyDescent="0.2">
      <c r="A34" s="123" t="str">
        <f>'Budget de caisse - An 1'!A36</f>
        <v>Téléphone &amp; Internet</v>
      </c>
      <c r="B34" s="144">
        <f>'Budget de caisse - An 1'!O36</f>
        <v>12</v>
      </c>
      <c r="C34" s="104">
        <f t="shared" si="4"/>
        <v>1</v>
      </c>
      <c r="D34" s="104"/>
      <c r="E34" s="144">
        <f>'Budget de caisse - An 2'!O36</f>
        <v>12</v>
      </c>
      <c r="F34" s="104">
        <f t="shared" si="5"/>
        <v>1</v>
      </c>
      <c r="G34" s="100"/>
      <c r="H34" s="104"/>
      <c r="I34" s="100"/>
      <c r="J34" s="104"/>
    </row>
    <row r="35" spans="1:10" x14ac:dyDescent="0.2">
      <c r="A35" s="123" t="str">
        <f>'Budget de caisse - An 1'!A37</f>
        <v>Taxes foncières</v>
      </c>
      <c r="B35" s="144">
        <f>'Budget de caisse - An 1'!O37</f>
        <v>12</v>
      </c>
      <c r="C35" s="104">
        <f t="shared" si="4"/>
        <v>1</v>
      </c>
      <c r="D35" s="104"/>
      <c r="E35" s="144">
        <f>'Budget de caisse - An 2'!O37</f>
        <v>12</v>
      </c>
      <c r="F35" s="104">
        <f t="shared" si="5"/>
        <v>1</v>
      </c>
      <c r="G35" s="100"/>
      <c r="H35" s="104"/>
      <c r="I35" s="100"/>
      <c r="J35" s="104"/>
    </row>
    <row r="36" spans="1:10" x14ac:dyDescent="0.2">
      <c r="A36" s="123" t="str">
        <f>'Budget de caisse - An 1'!A38</f>
        <v>Entretien &amp; Réparations</v>
      </c>
      <c r="B36" s="144">
        <f>'Budget de caisse - An 1'!O38</f>
        <v>12</v>
      </c>
      <c r="C36" s="104">
        <f t="shared" si="4"/>
        <v>1</v>
      </c>
      <c r="D36" s="104"/>
      <c r="E36" s="144">
        <f>'Budget de caisse - An 2'!O38</f>
        <v>12</v>
      </c>
      <c r="F36" s="104">
        <f t="shared" si="5"/>
        <v>1</v>
      </c>
      <c r="G36" s="100"/>
      <c r="H36" s="104"/>
      <c r="I36" s="100"/>
      <c r="J36" s="104"/>
    </row>
    <row r="37" spans="1:10" x14ac:dyDescent="0.2">
      <c r="A37" s="123" t="str">
        <f>'Budget de caisse - An 1'!A39</f>
        <v>Assurances</v>
      </c>
      <c r="B37" s="144">
        <f>'Budget de caisse - An 1'!O39</f>
        <v>12</v>
      </c>
      <c r="C37" s="104">
        <f t="shared" si="4"/>
        <v>1</v>
      </c>
      <c r="D37" s="104"/>
      <c r="E37" s="144">
        <f>'Budget de caisse - An 2'!O39</f>
        <v>12</v>
      </c>
      <c r="F37" s="104">
        <f t="shared" si="5"/>
        <v>1</v>
      </c>
      <c r="G37" s="100"/>
      <c r="H37" s="104"/>
      <c r="I37" s="100"/>
      <c r="J37" s="104"/>
    </row>
    <row r="38" spans="1:10" s="121" customFormat="1" x14ac:dyDescent="0.2">
      <c r="A38" s="123" t="str">
        <f>'Budget de caisse - An 1'!A44</f>
        <v>Autre (spécifiez)</v>
      </c>
      <c r="B38" s="144">
        <f>'Budget de caisse - An 1'!O44</f>
        <v>12</v>
      </c>
      <c r="C38" s="104">
        <f t="shared" si="4"/>
        <v>1</v>
      </c>
      <c r="D38" s="104"/>
      <c r="E38" s="144">
        <f>'Budget de caisse - An 2'!O44</f>
        <v>12</v>
      </c>
      <c r="F38" s="104">
        <f t="shared" si="5"/>
        <v>1</v>
      </c>
      <c r="G38" s="100"/>
      <c r="H38" s="104"/>
      <c r="I38" s="100"/>
      <c r="J38" s="104"/>
    </row>
    <row r="39" spans="1:10" x14ac:dyDescent="0.2">
      <c r="A39" s="123" t="str">
        <f>'Budget de caisse - An 1'!A45</f>
        <v>Autre (spécifiez)</v>
      </c>
      <c r="B39" s="144">
        <f>'Budget de caisse - An 1'!O45</f>
        <v>12</v>
      </c>
      <c r="C39" s="104">
        <f t="shared" si="4"/>
        <v>1</v>
      </c>
      <c r="D39" s="104"/>
      <c r="E39" s="144">
        <f>'Budget de caisse - An 2'!O45</f>
        <v>12</v>
      </c>
      <c r="F39" s="104">
        <f t="shared" si="5"/>
        <v>1</v>
      </c>
      <c r="G39" s="100"/>
      <c r="H39" s="104"/>
      <c r="I39" s="100"/>
      <c r="J39" s="104"/>
    </row>
    <row r="40" spans="1:10" x14ac:dyDescent="0.2">
      <c r="A40" s="123"/>
      <c r="B40" s="144"/>
      <c r="C40" s="104"/>
      <c r="D40" s="104"/>
      <c r="E40" s="144"/>
      <c r="F40" s="104"/>
      <c r="G40" s="100"/>
      <c r="H40" s="104"/>
      <c r="I40" s="100"/>
      <c r="J40" s="104"/>
    </row>
    <row r="41" spans="1:10" s="125" customFormat="1" x14ac:dyDescent="0.2">
      <c r="A41" s="124" t="str">
        <f>'Budget de caisse - An 1'!A46</f>
        <v>Publicité et autres frais</v>
      </c>
      <c r="B41" s="147"/>
      <c r="C41" s="111"/>
      <c r="D41" s="111"/>
      <c r="E41" s="147"/>
      <c r="F41" s="111"/>
      <c r="G41" s="110"/>
      <c r="H41" s="111"/>
      <c r="I41" s="110"/>
      <c r="J41" s="111"/>
    </row>
    <row r="42" spans="1:10" x14ac:dyDescent="0.2">
      <c r="A42" s="123" t="str">
        <f>'Budget de caisse - An 1'!A47</f>
        <v>Associations &amp; abonnements</v>
      </c>
      <c r="B42" s="144">
        <f>'Budget de caisse - An 1'!O47</f>
        <v>12</v>
      </c>
      <c r="C42" s="104">
        <f t="shared" ref="C42:C49" si="6">B42/B$6</f>
        <v>1</v>
      </c>
      <c r="D42" s="104"/>
      <c r="E42" s="144">
        <f>'Budget de caisse - An 2'!O47</f>
        <v>12</v>
      </c>
      <c r="F42" s="104">
        <f t="shared" ref="F42:F49" si="7">E42/E$6</f>
        <v>1</v>
      </c>
      <c r="G42" s="100"/>
      <c r="H42" s="104"/>
      <c r="I42" s="100"/>
      <c r="J42" s="104"/>
    </row>
    <row r="43" spans="1:10" x14ac:dyDescent="0.2">
      <c r="A43" s="123" t="str">
        <f>'Budget de caisse - An 1'!A48</f>
        <v>Publicité &amp; Promotion</v>
      </c>
      <c r="B43" s="144">
        <f>'Budget de caisse - An 1'!O48</f>
        <v>12</v>
      </c>
      <c r="C43" s="104">
        <f t="shared" si="6"/>
        <v>1</v>
      </c>
      <c r="D43" s="104"/>
      <c r="E43" s="144">
        <f>'Budget de caisse - An 2'!O48</f>
        <v>12</v>
      </c>
      <c r="F43" s="104">
        <f t="shared" si="7"/>
        <v>1</v>
      </c>
      <c r="G43" s="100"/>
      <c r="H43" s="104"/>
      <c r="I43" s="100"/>
      <c r="J43" s="104"/>
    </row>
    <row r="44" spans="1:10" x14ac:dyDescent="0.2">
      <c r="A44" s="123" t="str">
        <f>'Budget de caisse - An 1'!A49</f>
        <v>Frais de représentation</v>
      </c>
      <c r="B44" s="144">
        <f>'Budget de caisse - An 1'!O49</f>
        <v>12</v>
      </c>
      <c r="C44" s="104">
        <f t="shared" si="6"/>
        <v>1</v>
      </c>
      <c r="D44" s="104"/>
      <c r="E44" s="144">
        <f>'Budget de caisse - An 2'!O49</f>
        <v>12</v>
      </c>
      <c r="F44" s="104">
        <f t="shared" si="7"/>
        <v>1</v>
      </c>
      <c r="G44" s="100"/>
      <c r="H44" s="104"/>
      <c r="I44" s="100"/>
      <c r="J44" s="104"/>
    </row>
    <row r="45" spans="1:10" x14ac:dyDescent="0.2">
      <c r="A45" s="123" t="str">
        <f>'Budget de caisse - An 1'!A50</f>
        <v>Frais de bureau</v>
      </c>
      <c r="B45" s="144">
        <f>'Budget de caisse - An 1'!O50</f>
        <v>12</v>
      </c>
      <c r="C45" s="104">
        <f t="shared" si="6"/>
        <v>1</v>
      </c>
      <c r="D45" s="104"/>
      <c r="E45" s="144">
        <f>'Budget de caisse - An 2'!O50</f>
        <v>12</v>
      </c>
      <c r="F45" s="104">
        <f t="shared" si="7"/>
        <v>1</v>
      </c>
      <c r="G45" s="100"/>
      <c r="H45" s="104"/>
      <c r="I45" s="100"/>
      <c r="J45" s="104"/>
    </row>
    <row r="46" spans="1:10" x14ac:dyDescent="0.2">
      <c r="A46" s="123" t="str">
        <f>'Budget de caisse - An 1'!A51</f>
        <v>Frais de déplacements</v>
      </c>
      <c r="B46" s="144">
        <f>'Budget de caisse - An 1'!O51</f>
        <v>12</v>
      </c>
      <c r="C46" s="104">
        <f t="shared" si="6"/>
        <v>1</v>
      </c>
      <c r="D46" s="104"/>
      <c r="E46" s="144">
        <f>'Budget de caisse - An 2'!O51</f>
        <v>12</v>
      </c>
      <c r="F46" s="104">
        <f t="shared" si="7"/>
        <v>1</v>
      </c>
      <c r="G46" s="100"/>
      <c r="H46" s="104"/>
      <c r="I46" s="100"/>
      <c r="J46" s="104"/>
    </row>
    <row r="47" spans="1:10" x14ac:dyDescent="0.2">
      <c r="A47" s="123" t="str">
        <f>'Budget de caisse - An 1'!A52</f>
        <v>Taxes et permis</v>
      </c>
      <c r="B47" s="144">
        <f>'Budget de caisse - An 1'!O52</f>
        <v>12</v>
      </c>
      <c r="C47" s="104">
        <f t="shared" si="6"/>
        <v>1</v>
      </c>
      <c r="D47" s="104"/>
      <c r="E47" s="144">
        <f>'Budget de caisse - An 2'!O52</f>
        <v>12</v>
      </c>
      <c r="F47" s="104">
        <f t="shared" si="7"/>
        <v>1</v>
      </c>
      <c r="G47" s="100"/>
      <c r="H47" s="104"/>
      <c r="I47" s="100"/>
      <c r="J47" s="104"/>
    </row>
    <row r="48" spans="1:10" x14ac:dyDescent="0.2">
      <c r="A48" s="123" t="str">
        <f>'Budget de caisse - An 1'!A53</f>
        <v>Autre (spécifiez)</v>
      </c>
      <c r="B48" s="144">
        <f>'Budget de caisse - An 1'!O53</f>
        <v>12</v>
      </c>
      <c r="C48" s="104">
        <f t="shared" si="6"/>
        <v>1</v>
      </c>
      <c r="D48" s="104"/>
      <c r="E48" s="144">
        <f>'Budget de caisse - An 2'!O53</f>
        <v>12</v>
      </c>
      <c r="F48" s="104">
        <f t="shared" si="7"/>
        <v>1</v>
      </c>
      <c r="G48" s="100"/>
      <c r="H48" s="104"/>
      <c r="I48" s="100"/>
      <c r="J48" s="104"/>
    </row>
    <row r="49" spans="1:10" x14ac:dyDescent="0.2">
      <c r="A49" s="123" t="str">
        <f>'Budget de caisse - An 1'!A54</f>
        <v>Autre (spécifiez)</v>
      </c>
      <c r="B49" s="144">
        <f>'Budget de caisse - An 1'!O54</f>
        <v>12</v>
      </c>
      <c r="C49" s="104">
        <f t="shared" si="6"/>
        <v>1</v>
      </c>
      <c r="D49" s="104"/>
      <c r="E49" s="144">
        <f>'Budget de caisse - An 2'!O54</f>
        <v>12</v>
      </c>
      <c r="F49" s="104">
        <f t="shared" si="7"/>
        <v>1</v>
      </c>
      <c r="G49" s="100"/>
      <c r="H49" s="104"/>
      <c r="I49" s="100"/>
      <c r="J49" s="104"/>
    </row>
    <row r="50" spans="1:10" x14ac:dyDescent="0.2">
      <c r="A50" s="123"/>
      <c r="B50" s="144"/>
      <c r="C50" s="104"/>
      <c r="D50" s="104"/>
      <c r="E50" s="144"/>
      <c r="F50" s="104"/>
      <c r="G50" s="100"/>
      <c r="H50" s="104"/>
      <c r="I50" s="100"/>
      <c r="J50" s="104"/>
    </row>
    <row r="51" spans="1:10" x14ac:dyDescent="0.2">
      <c r="A51" s="124" t="str">
        <f>'Budget de caisse - An 1'!A55</f>
        <v>Frais Web</v>
      </c>
      <c r="B51" s="144"/>
      <c r="C51" s="104"/>
      <c r="D51" s="104"/>
      <c r="E51" s="144"/>
      <c r="F51" s="104"/>
      <c r="G51" s="100"/>
      <c r="H51" s="104"/>
      <c r="I51" s="100"/>
      <c r="J51" s="104"/>
    </row>
    <row r="52" spans="1:10" x14ac:dyDescent="0.2">
      <c r="A52" s="123" t="str">
        <f>'Budget de caisse - An 1'!A56</f>
        <v>Hébergement Web</v>
      </c>
      <c r="B52" s="144">
        <f>'Budget de caisse - An 1'!O56</f>
        <v>12</v>
      </c>
      <c r="C52" s="104">
        <f>B52/B$6</f>
        <v>1</v>
      </c>
      <c r="D52" s="104"/>
      <c r="E52" s="144">
        <f>'Budget de caisse - An 2'!O56</f>
        <v>12</v>
      </c>
      <c r="F52" s="104">
        <f>E52/E$6</f>
        <v>1</v>
      </c>
      <c r="G52" s="100"/>
      <c r="H52" s="104"/>
      <c r="I52" s="100"/>
      <c r="J52" s="104"/>
    </row>
    <row r="53" spans="1:10" x14ac:dyDescent="0.2">
      <c r="A53" s="123" t="str">
        <f>'Budget de caisse - An 1'!A57</f>
        <v>Référencement</v>
      </c>
      <c r="B53" s="144">
        <f>'Budget de caisse - An 1'!O57</f>
        <v>12</v>
      </c>
      <c r="C53" s="104">
        <f>B53/B$6</f>
        <v>1</v>
      </c>
      <c r="D53" s="104"/>
      <c r="E53" s="144">
        <f>'Budget de caisse - An 2'!O57</f>
        <v>12</v>
      </c>
      <c r="F53" s="104">
        <f>E53/E$6</f>
        <v>1</v>
      </c>
      <c r="G53" s="100"/>
      <c r="H53" s="104"/>
      <c r="I53" s="100"/>
      <c r="J53" s="104"/>
    </row>
    <row r="54" spans="1:10" x14ac:dyDescent="0.2">
      <c r="A54" s="123" t="str">
        <f>'Budget de caisse - An 1'!A58</f>
        <v>Développement Web</v>
      </c>
      <c r="B54" s="144">
        <f>'Budget de caisse - An 1'!O58</f>
        <v>12</v>
      </c>
      <c r="C54" s="104">
        <f>B54/B$6</f>
        <v>1</v>
      </c>
      <c r="D54" s="104"/>
      <c r="E54" s="144">
        <f>'Budget de caisse - An 2'!O58</f>
        <v>12</v>
      </c>
      <c r="F54" s="104">
        <f>E54/E$6</f>
        <v>1</v>
      </c>
      <c r="G54" s="100"/>
      <c r="H54" s="104"/>
      <c r="I54" s="100"/>
      <c r="J54" s="104"/>
    </row>
    <row r="55" spans="1:10" x14ac:dyDescent="0.2">
      <c r="A55" s="123" t="str">
        <f>'Budget de caisse - An 1'!A59</f>
        <v>Autre (spécifiez)</v>
      </c>
      <c r="B55" s="144">
        <f>'Budget de caisse - An 1'!O59</f>
        <v>12</v>
      </c>
      <c r="C55" s="104">
        <f>B55/B$6</f>
        <v>1</v>
      </c>
      <c r="D55" s="104"/>
      <c r="E55" s="144">
        <f>'Budget de caisse - An 2'!O59</f>
        <v>12</v>
      </c>
      <c r="F55" s="104">
        <f>E55/E$6</f>
        <v>1</v>
      </c>
      <c r="G55" s="100"/>
      <c r="H55" s="104"/>
      <c r="I55" s="100"/>
      <c r="J55" s="104"/>
    </row>
    <row r="56" spans="1:10" x14ac:dyDescent="0.2">
      <c r="A56" s="123"/>
      <c r="B56" s="144"/>
      <c r="C56" s="104"/>
      <c r="D56" s="104"/>
      <c r="E56" s="144"/>
      <c r="F56" s="104"/>
      <c r="G56" s="100"/>
      <c r="H56" s="104"/>
      <c r="I56" s="100"/>
      <c r="J56" s="104"/>
    </row>
    <row r="57" spans="1:10" s="125" customFormat="1" x14ac:dyDescent="0.2">
      <c r="A57" s="124" t="str">
        <f>'Budget de caisse - An 1'!A60</f>
        <v>Frais bancaires</v>
      </c>
      <c r="B57" s="147"/>
      <c r="C57" s="104"/>
      <c r="D57" s="104"/>
      <c r="E57" s="147"/>
      <c r="F57" s="104"/>
      <c r="G57" s="110"/>
      <c r="H57" s="111"/>
      <c r="I57" s="110"/>
      <c r="J57" s="111"/>
    </row>
    <row r="58" spans="1:10" x14ac:dyDescent="0.2">
      <c r="A58" s="123" t="str">
        <f>'Budget de caisse - An 1'!A61</f>
        <v>Frais bancaires</v>
      </c>
      <c r="B58" s="144">
        <f>'Budget de caisse - An 1'!O61</f>
        <v>12</v>
      </c>
      <c r="C58" s="104">
        <f>B58/B$6</f>
        <v>1</v>
      </c>
      <c r="D58" s="104"/>
      <c r="E58" s="144">
        <f>'Budget de caisse - An 2'!O61</f>
        <v>12</v>
      </c>
      <c r="F58" s="104">
        <f>E58/E$6</f>
        <v>1</v>
      </c>
      <c r="G58" s="100"/>
      <c r="H58" s="104"/>
      <c r="I58" s="100"/>
      <c r="J58" s="104"/>
    </row>
    <row r="59" spans="1:10" x14ac:dyDescent="0.2">
      <c r="A59" s="123" t="str">
        <f>'Budget de caisse - An 1'!A62</f>
        <v>Frais de paiements des clients</v>
      </c>
      <c r="B59" s="144">
        <f>'Budget de caisse - An 1'!O62</f>
        <v>12</v>
      </c>
      <c r="C59" s="104">
        <f>B59/B$6</f>
        <v>1</v>
      </c>
      <c r="D59" s="104"/>
      <c r="E59" s="144">
        <f>'Budget de caisse - An 2'!O62</f>
        <v>12</v>
      </c>
      <c r="F59" s="104">
        <f>E59/E$6</f>
        <v>1</v>
      </c>
      <c r="G59" s="100"/>
      <c r="H59" s="104"/>
      <c r="I59" s="100"/>
      <c r="J59" s="104"/>
    </row>
    <row r="60" spans="1:10" x14ac:dyDescent="0.2">
      <c r="A60" s="123" t="str">
        <f>'Budget de caisse - An 1'!A63</f>
        <v>Frais Paypal ou autres Web</v>
      </c>
      <c r="B60" s="144">
        <f>'Budget de caisse - An 1'!O63</f>
        <v>12</v>
      </c>
      <c r="C60" s="104">
        <f>B60/B$6</f>
        <v>1</v>
      </c>
      <c r="D60" s="104"/>
      <c r="E60" s="144">
        <f>'Budget de caisse - An 2'!O63</f>
        <v>12</v>
      </c>
      <c r="F60" s="104">
        <f>E60/E$6</f>
        <v>1</v>
      </c>
      <c r="G60" s="100"/>
      <c r="H60" s="104"/>
      <c r="I60" s="100"/>
      <c r="J60" s="104"/>
    </row>
    <row r="61" spans="1:10" x14ac:dyDescent="0.2">
      <c r="A61" s="123" t="str">
        <f>'Budget de caisse - An 1'!A65</f>
        <v xml:space="preserve">Intérêt sur le prêt </v>
      </c>
      <c r="B61" s="144">
        <f>'Budget de caisse - An 1'!O65</f>
        <v>12</v>
      </c>
      <c r="C61" s="104">
        <f>B61/B$6</f>
        <v>1</v>
      </c>
      <c r="D61" s="104"/>
      <c r="E61" s="144">
        <f>'Budget de caisse - An 2'!O65</f>
        <v>12</v>
      </c>
      <c r="F61" s="104">
        <f>E61/E$6</f>
        <v>1</v>
      </c>
      <c r="G61" s="100"/>
      <c r="H61" s="104"/>
      <c r="I61" s="100"/>
      <c r="J61" s="104"/>
    </row>
    <row r="62" spans="1:10" x14ac:dyDescent="0.2">
      <c r="A62" s="123" t="str">
        <f>'Budget de caisse - An 1'!A66</f>
        <v>Autre (spécifiez)</v>
      </c>
      <c r="B62" s="144">
        <f>'Budget de caisse - An 1'!O66</f>
        <v>12</v>
      </c>
      <c r="C62" s="104">
        <f>B62/B$6</f>
        <v>1</v>
      </c>
      <c r="D62" s="104"/>
      <c r="E62" s="144">
        <f>'Budget de caisse - An 2'!O66</f>
        <v>12</v>
      </c>
      <c r="F62" s="104">
        <f>E62/E$6</f>
        <v>1</v>
      </c>
      <c r="G62" s="100"/>
      <c r="H62" s="104"/>
      <c r="I62" s="100"/>
      <c r="J62" s="104"/>
    </row>
    <row r="63" spans="1:10" x14ac:dyDescent="0.2">
      <c r="C63" s="104"/>
      <c r="D63" s="104"/>
      <c r="F63" s="104"/>
    </row>
    <row r="64" spans="1:10" x14ac:dyDescent="0.2">
      <c r="A64" s="123" t="str">
        <f>'Budget de caisse - An 1'!A68</f>
        <v>Imprévus</v>
      </c>
      <c r="B64" s="144">
        <f>'Budget de caisse - An 1'!O68</f>
        <v>12</v>
      </c>
      <c r="C64" s="104">
        <f>B64/B$6</f>
        <v>1</v>
      </c>
      <c r="D64" s="104"/>
      <c r="E64" s="144">
        <f>'Budget de caisse - An 2'!O68</f>
        <v>12</v>
      </c>
      <c r="F64" s="104">
        <f>E64/E$6</f>
        <v>1</v>
      </c>
      <c r="G64" s="100"/>
      <c r="H64" s="104"/>
      <c r="I64" s="100"/>
      <c r="J64" s="104"/>
    </row>
    <row r="65" spans="1:10" x14ac:dyDescent="0.2">
      <c r="A65" s="123" t="str">
        <f>'Budget de caisse - An 1'!A69</f>
        <v>Autre (spécifiez)</v>
      </c>
      <c r="B65" s="144">
        <f>'Budget de caisse - An 1'!O69</f>
        <v>12</v>
      </c>
      <c r="C65" s="104">
        <f>B65/B$6</f>
        <v>1</v>
      </c>
      <c r="D65" s="104"/>
      <c r="E65" s="144">
        <f>'Budget de caisse - An 2'!O69</f>
        <v>12</v>
      </c>
      <c r="F65" s="104">
        <f>E65/E$6</f>
        <v>1</v>
      </c>
      <c r="G65" s="100"/>
      <c r="H65" s="104"/>
      <c r="I65" s="100"/>
      <c r="J65" s="104"/>
    </row>
    <row r="66" spans="1:10" x14ac:dyDescent="0.2">
      <c r="A66" s="123"/>
      <c r="B66" s="144"/>
      <c r="C66" s="104"/>
      <c r="D66" s="104"/>
      <c r="E66" s="144"/>
      <c r="F66" s="104"/>
      <c r="G66" s="100"/>
      <c r="H66" s="104"/>
      <c r="I66" s="100"/>
      <c r="J66" s="104"/>
    </row>
    <row r="67" spans="1:10" s="136" customFormat="1" x14ac:dyDescent="0.2">
      <c r="A67" s="171" t="s">
        <v>27</v>
      </c>
      <c r="B67" s="168"/>
      <c r="C67" s="172">
        <f>B67/B$6</f>
        <v>0</v>
      </c>
      <c r="D67" s="172"/>
      <c r="E67" s="168"/>
      <c r="F67" s="172">
        <f>E67/E$6</f>
        <v>0</v>
      </c>
      <c r="G67" s="107"/>
      <c r="H67" s="158"/>
      <c r="I67" s="107"/>
      <c r="J67" s="158"/>
    </row>
    <row r="68" spans="1:10" s="127" customFormat="1" x14ac:dyDescent="0.2">
      <c r="A68" s="126"/>
      <c r="B68" s="148"/>
      <c r="C68" s="115"/>
      <c r="D68" s="115"/>
      <c r="E68" s="148"/>
      <c r="F68" s="115"/>
      <c r="G68" s="114"/>
      <c r="H68" s="115"/>
      <c r="I68" s="114"/>
      <c r="J68" s="115"/>
    </row>
    <row r="69" spans="1:10" s="127" customFormat="1" ht="17" thickBot="1" x14ac:dyDescent="0.25">
      <c r="A69" s="128" t="s">
        <v>93</v>
      </c>
      <c r="B69" s="149">
        <f>SUM(B22:B67)</f>
        <v>396</v>
      </c>
      <c r="C69" s="119">
        <f>B69/B$6</f>
        <v>33</v>
      </c>
      <c r="D69" s="119"/>
      <c r="E69" s="149">
        <f>SUM(E22:E67)</f>
        <v>396</v>
      </c>
      <c r="F69" s="119">
        <f>E69/E$6</f>
        <v>33</v>
      </c>
      <c r="G69" s="116"/>
      <c r="H69" s="117"/>
      <c r="I69" s="116"/>
      <c r="J69" s="117"/>
    </row>
    <row r="70" spans="1:10" s="127" customFormat="1" ht="17" thickTop="1" x14ac:dyDescent="0.2">
      <c r="A70" s="129"/>
      <c r="B70" s="150"/>
      <c r="C70" s="117"/>
      <c r="D70" s="117"/>
      <c r="E70" s="150"/>
      <c r="F70" s="117"/>
      <c r="G70" s="116"/>
      <c r="H70" s="117"/>
      <c r="I70" s="116"/>
      <c r="J70" s="117"/>
    </row>
    <row r="71" spans="1:10" s="127" customFormat="1" ht="26" customHeight="1" thickBot="1" x14ac:dyDescent="0.25">
      <c r="A71" s="122" t="s">
        <v>34</v>
      </c>
      <c r="B71" s="145">
        <f>B19-B69</f>
        <v>-456</v>
      </c>
      <c r="C71" s="113">
        <f>B71/B$6</f>
        <v>-38</v>
      </c>
      <c r="D71" s="113"/>
      <c r="E71" s="145">
        <f>E19-E69</f>
        <v>-456</v>
      </c>
      <c r="F71" s="113">
        <f>E71/E$6</f>
        <v>-38</v>
      </c>
      <c r="G71" s="130"/>
      <c r="H71" s="131"/>
      <c r="I71" s="130"/>
      <c r="J71" s="131"/>
    </row>
    <row r="72" spans="1:10" s="127" customFormat="1" ht="17" thickTop="1" x14ac:dyDescent="0.2">
      <c r="B72" s="151"/>
      <c r="E72" s="151"/>
    </row>
    <row r="73" spans="1:10" s="127" customFormat="1" x14ac:dyDescent="0.2">
      <c r="A73" s="127" t="s">
        <v>91</v>
      </c>
      <c r="B73" s="152">
        <f>B71*20%</f>
        <v>-91.2</v>
      </c>
      <c r="C73" s="155">
        <f>B73/B$6</f>
        <v>-7.6000000000000005</v>
      </c>
      <c r="E73" s="151">
        <f>E71*20%</f>
        <v>-91.2</v>
      </c>
      <c r="F73" s="155">
        <f>E73/E$6</f>
        <v>-7.6000000000000005</v>
      </c>
      <c r="H73" s="117"/>
      <c r="I73" s="118"/>
      <c r="J73" s="117"/>
    </row>
    <row r="74" spans="1:10" s="127" customFormat="1" x14ac:dyDescent="0.2">
      <c r="B74" s="151"/>
      <c r="E74" s="151"/>
      <c r="H74" s="129"/>
      <c r="I74" s="129"/>
      <c r="J74" s="129"/>
    </row>
    <row r="75" spans="1:10" s="127" customFormat="1" ht="23.25" customHeight="1" thickBot="1" x14ac:dyDescent="0.25">
      <c r="A75" s="173" t="s">
        <v>35</v>
      </c>
      <c r="B75" s="174">
        <f>B71-B73</f>
        <v>-364.8</v>
      </c>
      <c r="C75" s="175">
        <f>B75/B$6</f>
        <v>-30.400000000000002</v>
      </c>
      <c r="D75" s="175"/>
      <c r="E75" s="174">
        <f>E71-E73</f>
        <v>-364.8</v>
      </c>
      <c r="F75" s="175">
        <f>E75/E$6</f>
        <v>-30.400000000000002</v>
      </c>
      <c r="G75" s="132"/>
      <c r="H75" s="117"/>
      <c r="I75" s="132"/>
      <c r="J75" s="117"/>
    </row>
    <row r="76" spans="1:10" s="127" customFormat="1" ht="17" thickTop="1" x14ac:dyDescent="0.2">
      <c r="B76" s="151"/>
      <c r="C76" s="133"/>
      <c r="D76" s="133"/>
      <c r="E76" s="151"/>
    </row>
    <row r="77" spans="1:10" s="127" customFormat="1" x14ac:dyDescent="0.2">
      <c r="B77" s="151"/>
      <c r="C77" s="133"/>
      <c r="D77" s="133"/>
      <c r="E77" s="151"/>
    </row>
    <row r="78" spans="1:10" s="127" customFormat="1" x14ac:dyDescent="0.2">
      <c r="B78" s="151"/>
      <c r="C78" s="133"/>
      <c r="D78" s="133"/>
      <c r="E78" s="151"/>
    </row>
    <row r="79" spans="1:10" x14ac:dyDescent="0.2">
      <c r="C79" s="134"/>
      <c r="D79" s="134"/>
    </row>
    <row r="80" spans="1:10" x14ac:dyDescent="0.2">
      <c r="C80" s="134"/>
      <c r="D80" s="134"/>
    </row>
    <row r="81" spans="1:5" x14ac:dyDescent="0.2">
      <c r="C81" s="134"/>
      <c r="D81" s="134"/>
    </row>
    <row r="82" spans="1:5" x14ac:dyDescent="0.2">
      <c r="C82" s="134"/>
      <c r="D82" s="134"/>
    </row>
    <row r="83" spans="1:5" x14ac:dyDescent="0.2">
      <c r="C83" s="134"/>
      <c r="D83" s="134"/>
    </row>
    <row r="84" spans="1:5" x14ac:dyDescent="0.2">
      <c r="C84" s="134"/>
      <c r="D84" s="134"/>
    </row>
    <row r="85" spans="1:5" x14ac:dyDescent="0.2">
      <c r="C85" s="134"/>
      <c r="D85" s="134"/>
    </row>
    <row r="87" spans="1:5" x14ac:dyDescent="0.2">
      <c r="A87" s="121"/>
    </row>
    <row r="89" spans="1:5" x14ac:dyDescent="0.2">
      <c r="B89" s="153"/>
      <c r="C89" s="121"/>
      <c r="D89" s="121"/>
    </row>
    <row r="90" spans="1:5" x14ac:dyDescent="0.2">
      <c r="B90" s="153"/>
      <c r="C90" s="121"/>
      <c r="D90" s="121"/>
    </row>
    <row r="91" spans="1:5" x14ac:dyDescent="0.2">
      <c r="B91" s="142"/>
      <c r="C91" s="121"/>
      <c r="D91" s="121"/>
      <c r="E91" s="142"/>
    </row>
    <row r="92" spans="1:5" x14ac:dyDescent="0.2">
      <c r="B92" s="142"/>
      <c r="C92" s="98"/>
      <c r="D92" s="98"/>
    </row>
    <row r="93" spans="1:5" x14ac:dyDescent="0.2">
      <c r="A93" s="121"/>
    </row>
    <row r="94" spans="1:5" x14ac:dyDescent="0.2">
      <c r="A94" s="135"/>
      <c r="B94" s="154"/>
      <c r="E94" s="154"/>
    </row>
    <row r="95" spans="1:5" x14ac:dyDescent="0.2">
      <c r="A95" s="135"/>
      <c r="B95" s="154"/>
      <c r="C95" s="106"/>
      <c r="D95" s="106"/>
      <c r="E95" s="154"/>
    </row>
    <row r="96" spans="1:5" x14ac:dyDescent="0.2">
      <c r="A96" s="135"/>
      <c r="B96" s="154"/>
      <c r="C96" s="106"/>
      <c r="D96" s="106"/>
      <c r="E96" s="154"/>
    </row>
    <row r="97" spans="1:6" x14ac:dyDescent="0.2">
      <c r="A97" s="135"/>
      <c r="B97" s="154"/>
      <c r="C97" s="106"/>
      <c r="D97" s="106"/>
      <c r="E97" s="154"/>
    </row>
    <row r="98" spans="1:6" x14ac:dyDescent="0.2">
      <c r="A98" s="121"/>
      <c r="B98" s="154"/>
      <c r="C98" s="106"/>
      <c r="D98" s="106"/>
      <c r="E98" s="154"/>
    </row>
    <row r="99" spans="1:6" x14ac:dyDescent="0.2">
      <c r="A99" s="121"/>
      <c r="B99" s="154"/>
      <c r="C99" s="106"/>
      <c r="D99" s="106"/>
      <c r="E99" s="154"/>
    </row>
    <row r="100" spans="1:6" x14ac:dyDescent="0.2">
      <c r="B100" s="154"/>
      <c r="C100" s="106"/>
      <c r="D100" s="106"/>
      <c r="E100" s="154"/>
      <c r="F100" s="106"/>
    </row>
    <row r="101" spans="1:6" x14ac:dyDescent="0.2">
      <c r="A101" s="135"/>
      <c r="B101" s="154"/>
      <c r="C101" s="106"/>
      <c r="D101" s="106"/>
      <c r="E101" s="154"/>
      <c r="F101" s="106"/>
    </row>
    <row r="102" spans="1:6" x14ac:dyDescent="0.2">
      <c r="B102" s="154"/>
      <c r="C102" s="106"/>
      <c r="D102" s="106"/>
      <c r="E102" s="154"/>
      <c r="F102" s="106"/>
    </row>
    <row r="103" spans="1:6" x14ac:dyDescent="0.2">
      <c r="B103" s="154"/>
      <c r="C103" s="106"/>
      <c r="D103" s="106"/>
      <c r="E103" s="154"/>
      <c r="F103" s="106"/>
    </row>
    <row r="104" spans="1:6" x14ac:dyDescent="0.2">
      <c r="B104" s="154"/>
      <c r="C104" s="106"/>
      <c r="D104" s="106"/>
      <c r="E104" s="154"/>
      <c r="F104" s="106"/>
    </row>
    <row r="105" spans="1:6" x14ac:dyDescent="0.2">
      <c r="B105" s="154"/>
      <c r="C105" s="106"/>
      <c r="D105" s="106"/>
      <c r="E105" s="154"/>
      <c r="F105" s="106"/>
    </row>
    <row r="106" spans="1:6" x14ac:dyDescent="0.2">
      <c r="B106" s="154"/>
      <c r="C106" s="106"/>
      <c r="D106" s="106"/>
      <c r="E106" s="154"/>
      <c r="F106" s="106"/>
    </row>
    <row r="107" spans="1:6" x14ac:dyDescent="0.2">
      <c r="B107" s="154"/>
      <c r="C107" s="106"/>
      <c r="D107" s="106"/>
      <c r="E107" s="154"/>
      <c r="F107" s="106"/>
    </row>
    <row r="108" spans="1:6" x14ac:dyDescent="0.2">
      <c r="B108" s="154"/>
      <c r="C108" s="106"/>
      <c r="D108" s="106"/>
      <c r="E108" s="154"/>
      <c r="F108" s="106"/>
    </row>
    <row r="109" spans="1:6" x14ac:dyDescent="0.2">
      <c r="A109" s="135"/>
      <c r="B109" s="154"/>
      <c r="C109" s="106"/>
      <c r="D109" s="106"/>
      <c r="E109" s="154"/>
      <c r="F109" s="106"/>
    </row>
    <row r="110" spans="1:6" x14ac:dyDescent="0.2">
      <c r="B110" s="154"/>
      <c r="C110" s="106"/>
      <c r="D110" s="106"/>
      <c r="E110" s="154"/>
      <c r="F110" s="106"/>
    </row>
    <row r="111" spans="1:6" x14ac:dyDescent="0.2">
      <c r="B111" s="154"/>
      <c r="C111" s="106"/>
      <c r="D111" s="106"/>
      <c r="E111" s="154"/>
      <c r="F111" s="106"/>
    </row>
    <row r="112" spans="1:6" x14ac:dyDescent="0.2">
      <c r="B112" s="154"/>
      <c r="C112" s="106"/>
      <c r="D112" s="106"/>
      <c r="E112" s="154"/>
      <c r="F112" s="106"/>
    </row>
    <row r="113" spans="1:6" x14ac:dyDescent="0.2">
      <c r="A113" s="121"/>
      <c r="B113" s="154"/>
      <c r="C113" s="106"/>
      <c r="D113" s="106"/>
      <c r="E113" s="154"/>
      <c r="F113" s="106"/>
    </row>
    <row r="114" spans="1:6" x14ac:dyDescent="0.2">
      <c r="A114" s="121"/>
      <c r="B114" s="154"/>
      <c r="C114" s="106"/>
      <c r="D114" s="106"/>
      <c r="E114" s="154"/>
    </row>
    <row r="115" spans="1:6" x14ac:dyDescent="0.2">
      <c r="B115" s="154"/>
      <c r="C115" s="106"/>
      <c r="D115" s="106"/>
      <c r="E115" s="154"/>
    </row>
    <row r="116" spans="1:6" x14ac:dyDescent="0.2">
      <c r="A116" s="135"/>
      <c r="B116" s="154"/>
      <c r="C116" s="106"/>
      <c r="D116" s="106"/>
      <c r="E116" s="154"/>
    </row>
    <row r="117" spans="1:6" x14ac:dyDescent="0.2">
      <c r="A117" s="121"/>
      <c r="B117" s="154"/>
      <c r="C117" s="106"/>
      <c r="D117" s="106"/>
      <c r="E117" s="154"/>
    </row>
  </sheetData>
  <phoneticPr fontId="0" type="noConversion"/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933CC83F40F54795948E5192C2C0F1" ma:contentTypeVersion="12" ma:contentTypeDescription="Create a new document." ma:contentTypeScope="" ma:versionID="092ca2045240ce94bc4b0d02d1bbd426">
  <xsd:schema xmlns:xsd="http://www.w3.org/2001/XMLSchema" xmlns:xs="http://www.w3.org/2001/XMLSchema" xmlns:p="http://schemas.microsoft.com/office/2006/metadata/properties" xmlns:ns2="4918780c-6ab2-4e23-8fe2-7a482eeb6e96" xmlns:ns3="bedd48ce-f647-4004-82fc-759d3c97c0d4" targetNamespace="http://schemas.microsoft.com/office/2006/metadata/properties" ma:root="true" ma:fieldsID="bd9cdc77e0fa4784764dd63064a48cc4" ns2:_="" ns3:_="">
    <xsd:import namespace="4918780c-6ab2-4e23-8fe2-7a482eeb6e96"/>
    <xsd:import namespace="bedd48ce-f647-4004-82fc-759d3c97c0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18780c-6ab2-4e23-8fe2-7a482eeb6e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dd48ce-f647-4004-82fc-759d3c97c0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1AD66D-164F-4BD9-98E0-26214D6D85E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C3EE1CB-FA79-466F-A547-51631F48B5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EA9627-1905-455F-9A84-946447810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18780c-6ab2-4e23-8fe2-7a482eeb6e96"/>
    <ds:schemaRef ds:uri="bedd48ce-f647-4004-82fc-759d3c97c0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Hypothèses</vt:lpstr>
      <vt:lpstr>Détail des ventes</vt:lpstr>
      <vt:lpstr>Budget de caisse - An 1</vt:lpstr>
      <vt:lpstr>Budget de caisse - An 2</vt:lpstr>
      <vt:lpstr>États des résultats</vt:lpstr>
      <vt:lpstr>'Budget de caisse - An 1'!Zone_d_impression</vt:lpstr>
      <vt:lpstr>'Budget de caisse - An 2'!Zone_d_impression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 Gosselin</dc:creator>
  <cp:lastModifiedBy>Microsoft Office User</cp:lastModifiedBy>
  <cp:lastPrinted>2015-04-22T17:23:36Z</cp:lastPrinted>
  <dcterms:created xsi:type="dcterms:W3CDTF">2014-11-20T14:27:20Z</dcterms:created>
  <dcterms:modified xsi:type="dcterms:W3CDTF">2020-02-14T15:10:20Z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0x01010099933CC83F40F54795948E5192C2C0F1</vt:lpwstr>
  </property>
</Properties>
</file>